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4240" windowHeight="12540"/>
  </bookViews>
  <sheets>
    <sheet name="2019-2020" sheetId="1" r:id="rId1"/>
  </sheets>
  <calcPr calcId="125725"/>
</workbook>
</file>

<file path=xl/calcChain.xml><?xml version="1.0" encoding="utf-8"?>
<calcChain xmlns="http://schemas.openxmlformats.org/spreadsheetml/2006/main">
  <c r="E17" i="1"/>
  <c r="G10"/>
  <c r="G8"/>
  <c r="G17" s="1"/>
  <c r="I15"/>
  <c r="I16"/>
  <c r="I17" s="1"/>
  <c r="I12"/>
  <c r="I10"/>
  <c r="I8"/>
  <c r="I6"/>
  <c r="E16" l="1"/>
  <c r="C16"/>
  <c r="E12"/>
  <c r="C12"/>
  <c r="E10"/>
  <c r="C10"/>
  <c r="E8"/>
  <c r="C8"/>
  <c r="E6"/>
  <c r="C6"/>
  <c r="C17" l="1"/>
</calcChain>
</file>

<file path=xl/sharedStrings.xml><?xml version="1.0" encoding="utf-8"?>
<sst xmlns="http://schemas.openxmlformats.org/spreadsheetml/2006/main" count="52" uniqueCount="36">
  <si>
    <t>Κληροδότημα</t>
  </si>
  <si>
    <t>Ανάλυση</t>
  </si>
  <si>
    <t>Ποσό</t>
  </si>
  <si>
    <t>Νικολαΐδης</t>
  </si>
  <si>
    <t>Σύνολο</t>
  </si>
  <si>
    <t>Ζαούση</t>
  </si>
  <si>
    <t>Χρυσοβέργης</t>
  </si>
  <si>
    <t>Σαριγιάννη</t>
  </si>
  <si>
    <t>Παρατηρήσεις:</t>
  </si>
  <si>
    <t>Κληροδοτήματα ΙΚΥ 2020-2021</t>
  </si>
  <si>
    <t>Οι 3 υπότροφοι του προγράμματος έχουν ολοκληρώσει την Κλινική έρευνα στο εξωτερικό και δεν έχουν αιτηθεί παράτασης</t>
  </si>
  <si>
    <t xml:space="preserve">Θεοδωρίδης </t>
  </si>
  <si>
    <r>
      <t>(</t>
    </r>
    <r>
      <rPr>
        <i/>
        <sz val="10"/>
        <rFont val="Calibri"/>
        <family val="2"/>
        <charset val="161"/>
        <scheme val="minor"/>
      </rPr>
      <t>Μηνιαία Τροφεία 1.500,00€)
1 υπότροφος υποχρεώσεων 2020 Χ 2,5 μήνες=3.750,00€</t>
    </r>
  </si>
  <si>
    <r>
      <t>(</t>
    </r>
    <r>
      <rPr>
        <i/>
        <sz val="10"/>
        <rFont val="Calibri"/>
        <family val="2"/>
        <charset val="161"/>
        <scheme val="minor"/>
      </rPr>
      <t xml:space="preserve">Μηνιαία Τροφεία 1.200,00€) 
6 υπότροφοι υποχρεώσεων 2020 Χ 4 μήνες= 28.800,00€ και 1 υπότροφος Χ 3 μήνες= 3.600,00€ και 1 υπότροφος Χ 4,5 μήνες= 5.400,00€ και 1.000,00€ έξοδα πρώτης εγκατάστασης Χ 8 υποτρόφους = 8.000,00€ </t>
    </r>
  </si>
  <si>
    <t xml:space="preserve">4 υπότροφοι x 12 μήνες x 1.500,00€= 72.000€ 
</t>
  </si>
  <si>
    <t>Τροφεία (12 μήνες x 1.500,00€)
(1υπότροφος x 12μήνες)</t>
  </si>
  <si>
    <t xml:space="preserve">(Μηνιαία τροφεία 1.000,00€)  1 υπότροφος που προβλέπεται να αιτηθεί παράταση για ένα μήνα. Για τους υπόλοιπους 6 έχει ολοκληρωθεί το διάστημα της χορηγηθείσας υποτροφίας σύμφωνα με το πρόγραμμα μεταπτυχιακών σπουδών τους. </t>
  </si>
  <si>
    <t xml:space="preserve">ΕΚΤΙΜΗΣΗ ΠΑΡΑΤΑΣΗΣ ΥΠΟΤΡΟΦΙΑΣ 2022  </t>
  </si>
  <si>
    <t xml:space="preserve"> Ανάλυση </t>
  </si>
  <si>
    <t xml:space="preserve">2 υπότροφοι Χ 9 μήνες = 27.000,00€ και 1 υπότροφος x 10 μήνες = 15.000,00€ και (σε περίπτωση που γίνει έναρξη υποτροφίας) ένας υπότροφος Χ 8 μήνες = 12.000,00€
</t>
  </si>
  <si>
    <t>Ο υπότροφος έχει δυνατότητα παράτασης για 3ο  έτος:                                                                                                       έως 15.10.2022 (1 υπότροφος Χ 9,5 μήνες = 14.250,00€)</t>
  </si>
  <si>
    <t>(Μηναία τροφεία 1.500,00€)
2 υπότροφοι υποχρεώσεων 2020 Χ3 μήνες = 9.000,00€ και 1 υπότροφος Χ2 μήνες = 3000,00€. Ένας υπότροφος αναδρομικών υποχρεώσεων 2020, του οποίου δεν έχει γίνει ακόμα έναρξη της υποτροφίας X 12 μήνες=18.000,00€</t>
  </si>
  <si>
    <t xml:space="preserve">1. Για τα κληροδοτήματα "Νικολαΐδη", οι τρείς υπότροφοι του προγράμματος έχουν ολοκληρώσει την Κλινική έρευνα στο εξωτερικό και δεν έχουν αιτηθεί παράτασης, συνεπώς δεν αναφέρεται προυπολογισμός για το έτος 2021. 2. Για το κληροδότημα Ζαούση οι υπότρορφοι δεν έχουν αιτηθεί παράτασης για το έτος 2021.  
3. Για τα κληροδοτήματα Χρυσοβέργη, Σαρηγιάννη, Θεοδωρίδη για το έτος 2021, έχουν συμπεριληφθεί και οι μήνες παράτασης της υποτροφίας. 4. Σχετικά με το κληροδότημα Θεοδωρίδη εκκρεμεί η έγκριση από το Υπουργείο Οικονομικών
</t>
  </si>
  <si>
    <t xml:space="preserve">
 8 υπότροφοι Χ 12 μήνες 1.200,00€ </t>
  </si>
  <si>
    <t>ΝΕΑ ΠΡΟΓΡΑΜΜΑΤΑ 2021</t>
  </si>
  <si>
    <t>5 ΥΠΟΤΡΟΦΟΙ *18ΜΗΝΕΣ*1200 = 108000 +5000 ΕΞΟΔΑ Α ΕΓΚΑΤΑΣΤΑΣΗΣ=113000</t>
  </si>
  <si>
    <t>(σε περίπτωση που αιτηθούν 6μηνη παράταση) οι 6 υπότροφοι θα ολοκληρώσουν στις 28-2-2022). Συνεπώς 6 υπότροφοι Χ 2 μήνες = 14.400,00€ και 1 υπότροφος (με λήξη 31-1- 2022) Χ1 μήνα = 1.200,00€ + ΝΈΟ ΠΡΟΓΡΑΜΜΑ 72.000</t>
  </si>
  <si>
    <t>3 ΘΕΣΕΙΣ *12 ΜΗΝΕΣ*1500+ ΕΞΟΔΑ Α ΕΓΚΑΤΑΣΤΑΣΗΣ 3000</t>
  </si>
  <si>
    <t>10 ΘΕΣΕΙΣ*12*1000+ΔΙΔΑΚΤΡΑ 10*3000</t>
  </si>
  <si>
    <t>ΧΑΤΖΟΠΟΥΛΟΣ</t>
  </si>
  <si>
    <t>ΠΡΟΚΗΡΥΞΗ 2378/12-02-2020</t>
  </si>
  <si>
    <t>4 ΘΕΣΕΙΣ*12*1500+ΕΞΟΔΑ Α ΕΓΚΑΤΑΣΤΑΣΗΣ4*1000</t>
  </si>
  <si>
    <t>ΤΣΟΥΡΙΔΗ</t>
  </si>
  <si>
    <t>ΠΡΟΠΤΥΧΙΑΚΟ</t>
  </si>
  <si>
    <t>ΑΝΑΜΕΝΕΤΑΙ ΠΡΟΚΥΡΗΞΗ</t>
  </si>
  <si>
    <t>ΓΕΝΙΚΟ ΣΥΝΟΛΟ  578.000,00</t>
  </si>
</sst>
</file>

<file path=xl/styles.xml><?xml version="1.0" encoding="utf-8"?>
<styleSheet xmlns="http://schemas.openxmlformats.org/spreadsheetml/2006/main">
  <numFmts count="2">
    <numFmt numFmtId="8" formatCode="#,##0.00\ &quot;€&quot;;[Red]\-#,##0.00\ &quot;€&quot;"/>
    <numFmt numFmtId="44" formatCode="_-* #,##0.00\ &quot;€&quot;_-;\-* #,##0.00\ &quot;€&quot;_-;_-* &quot;-&quot;??\ &quot;€&quot;_-;_-@_-"/>
  </numFmts>
  <fonts count="10">
    <font>
      <sz val="11"/>
      <color theme="1"/>
      <name val="Calibri"/>
      <family val="2"/>
      <charset val="161"/>
      <scheme val="minor"/>
    </font>
    <font>
      <sz val="11"/>
      <color theme="1"/>
      <name val="Calibri"/>
      <family val="2"/>
      <charset val="161"/>
      <scheme val="minor"/>
    </font>
    <font>
      <b/>
      <sz val="11"/>
      <color theme="1"/>
      <name val="Calibri"/>
      <family val="2"/>
      <scheme val="minor"/>
    </font>
    <font>
      <b/>
      <i/>
      <sz val="10"/>
      <color theme="1"/>
      <name val="Calibri"/>
      <family val="2"/>
      <charset val="161"/>
      <scheme val="minor"/>
    </font>
    <font>
      <b/>
      <i/>
      <sz val="11"/>
      <color theme="1"/>
      <name val="Calibri"/>
      <family val="2"/>
      <scheme val="minor"/>
    </font>
    <font>
      <b/>
      <sz val="10"/>
      <color theme="1"/>
      <name val="Calibri"/>
      <family val="2"/>
      <charset val="161"/>
      <scheme val="minor"/>
    </font>
    <font>
      <sz val="10"/>
      <color theme="1"/>
      <name val="Calibri"/>
      <family val="2"/>
      <charset val="161"/>
      <scheme val="minor"/>
    </font>
    <font>
      <i/>
      <sz val="10"/>
      <color theme="1"/>
      <name val="Calibri"/>
      <family val="2"/>
      <charset val="161"/>
      <scheme val="minor"/>
    </font>
    <font>
      <i/>
      <sz val="10"/>
      <name val="Calibri"/>
      <family val="2"/>
      <charset val="161"/>
      <scheme val="minor"/>
    </font>
    <font>
      <b/>
      <i/>
      <sz val="10"/>
      <name val="Calibri"/>
      <family val="2"/>
      <charset val="161"/>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s>
  <borders count="28">
    <border>
      <left/>
      <right/>
      <top/>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double">
        <color indexed="64"/>
      </right>
      <top/>
      <bottom/>
      <diagonal/>
    </border>
    <border>
      <left/>
      <right style="thin">
        <color indexed="64"/>
      </right>
      <top/>
      <bottom/>
      <diagonal/>
    </border>
    <border>
      <left style="thin">
        <color indexed="64"/>
      </left>
      <right/>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44" fontId="5" fillId="3" borderId="7" xfId="1" applyFont="1" applyFill="1" applyBorder="1" applyAlignment="1"/>
    <xf numFmtId="0" fontId="3" fillId="2" borderId="7" xfId="0" applyFont="1" applyFill="1" applyBorder="1" applyAlignment="1">
      <alignment horizontal="center" vertical="center"/>
    </xf>
    <xf numFmtId="0" fontId="5" fillId="0" borderId="8" xfId="0" applyFont="1" applyFill="1" applyBorder="1" applyAlignment="1">
      <alignment horizontal="right" vertical="center"/>
    </xf>
    <xf numFmtId="0" fontId="7" fillId="4" borderId="2" xfId="0" applyFont="1" applyFill="1" applyBorder="1" applyAlignment="1">
      <alignment horizontal="left" vertical="center" wrapText="1"/>
    </xf>
    <xf numFmtId="0" fontId="7" fillId="5" borderId="2" xfId="0" applyFont="1" applyFill="1" applyBorder="1" applyAlignment="1">
      <alignment horizontal="left" vertical="center" wrapText="1"/>
    </xf>
    <xf numFmtId="44" fontId="6" fillId="5" borderId="3" xfId="1" applyFont="1" applyFill="1" applyBorder="1" applyAlignment="1">
      <alignment vertical="center"/>
    </xf>
    <xf numFmtId="0" fontId="3" fillId="5" borderId="6" xfId="0" applyFont="1" applyFill="1" applyBorder="1" applyAlignment="1">
      <alignment horizontal="right" vertical="center"/>
    </xf>
    <xf numFmtId="44" fontId="5" fillId="5" borderId="7" xfId="1" applyFont="1" applyFill="1" applyBorder="1" applyAlignment="1">
      <alignment vertical="center"/>
    </xf>
    <xf numFmtId="0" fontId="3" fillId="5" borderId="8" xfId="0" applyFont="1" applyFill="1" applyBorder="1" applyAlignment="1">
      <alignment horizontal="right" vertical="center"/>
    </xf>
    <xf numFmtId="44" fontId="6" fillId="4" borderId="3" xfId="1" applyFont="1" applyFill="1" applyBorder="1" applyAlignment="1"/>
    <xf numFmtId="0" fontId="5" fillId="4" borderId="6" xfId="0" applyFont="1" applyFill="1" applyBorder="1" applyAlignment="1">
      <alignment horizontal="right" vertical="center"/>
    </xf>
    <xf numFmtId="44" fontId="5" fillId="4" borderId="7" xfId="1" applyFont="1" applyFill="1" applyBorder="1" applyAlignment="1"/>
    <xf numFmtId="8" fontId="6" fillId="5" borderId="3" xfId="1" applyNumberFormat="1" applyFont="1" applyFill="1" applyBorder="1" applyAlignment="1">
      <alignment vertical="center"/>
    </xf>
    <xf numFmtId="0" fontId="5" fillId="5" borderId="0" xfId="0" applyFont="1" applyFill="1" applyBorder="1" applyAlignment="1">
      <alignment horizontal="center" vertical="center"/>
    </xf>
    <xf numFmtId="0" fontId="3" fillId="5" borderId="0" xfId="0" applyFont="1" applyFill="1" applyBorder="1" applyAlignment="1">
      <alignment horizontal="right" vertical="center"/>
    </xf>
    <xf numFmtId="44" fontId="5" fillId="5" borderId="0" xfId="1" applyFont="1" applyFill="1" applyBorder="1" applyAlignment="1">
      <alignment vertical="center"/>
    </xf>
    <xf numFmtId="0" fontId="8" fillId="5" borderId="2" xfId="0" applyFont="1" applyFill="1" applyBorder="1" applyAlignment="1">
      <alignment horizontal="left" vertical="center" wrapText="1"/>
    </xf>
    <xf numFmtId="0" fontId="9" fillId="5" borderId="8" xfId="0" applyFont="1" applyFill="1" applyBorder="1" applyAlignment="1">
      <alignment horizontal="right" vertical="center"/>
    </xf>
    <xf numFmtId="0" fontId="3" fillId="2" borderId="13" xfId="0" applyFont="1" applyFill="1" applyBorder="1" applyAlignment="1">
      <alignment horizontal="center" vertical="center" wrapText="1"/>
    </xf>
    <xf numFmtId="0" fontId="7" fillId="5" borderId="14" xfId="0" applyFont="1" applyFill="1" applyBorder="1" applyAlignment="1">
      <alignment horizontal="left" vertical="center" wrapText="1"/>
    </xf>
    <xf numFmtId="0" fontId="3" fillId="5" borderId="13" xfId="0" applyFont="1" applyFill="1" applyBorder="1" applyAlignment="1">
      <alignment horizontal="right" vertical="center"/>
    </xf>
    <xf numFmtId="0" fontId="5" fillId="0" borderId="13" xfId="0" applyFont="1" applyFill="1" applyBorder="1" applyAlignment="1">
      <alignment horizontal="right" vertical="center"/>
    </xf>
    <xf numFmtId="0" fontId="9" fillId="5" borderId="13" xfId="0" applyFont="1" applyFill="1" applyBorder="1" applyAlignment="1">
      <alignment horizontal="right" vertical="center"/>
    </xf>
    <xf numFmtId="0" fontId="8" fillId="5" borderId="14" xfId="0"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xf>
    <xf numFmtId="0" fontId="2" fillId="0" borderId="0" xfId="0" applyFont="1" applyAlignment="1">
      <alignment horizont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44" fontId="6" fillId="5" borderId="16" xfId="1" applyFont="1" applyFill="1" applyBorder="1" applyAlignment="1">
      <alignment vertical="center"/>
    </xf>
    <xf numFmtId="44" fontId="5" fillId="5" borderId="17" xfId="1" applyFont="1" applyFill="1" applyBorder="1" applyAlignment="1">
      <alignment vertical="center"/>
    </xf>
    <xf numFmtId="44" fontId="5" fillId="3" borderId="17" xfId="1" applyFont="1" applyFill="1" applyBorder="1" applyAlignment="1"/>
    <xf numFmtId="8" fontId="6" fillId="5" borderId="16" xfId="1" applyNumberFormat="1" applyFont="1" applyFill="1" applyBorder="1" applyAlignment="1">
      <alignment vertical="center"/>
    </xf>
    <xf numFmtId="0" fontId="8" fillId="5" borderId="4"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44" fontId="6" fillId="5" borderId="15" xfId="1" applyFont="1" applyFill="1" applyBorder="1" applyAlignment="1">
      <alignment vertical="center"/>
    </xf>
    <xf numFmtId="44" fontId="5" fillId="5" borderId="15" xfId="1" applyFont="1" applyFill="1" applyBorder="1" applyAlignment="1">
      <alignment vertical="center"/>
    </xf>
    <xf numFmtId="0" fontId="5" fillId="5" borderId="20" xfId="0" applyFont="1" applyFill="1" applyBorder="1" applyAlignment="1">
      <alignment horizontal="center" vertical="center"/>
    </xf>
    <xf numFmtId="44" fontId="5" fillId="5" borderId="21" xfId="1" applyFont="1" applyFill="1" applyBorder="1" applyAlignment="1">
      <alignment vertical="center"/>
    </xf>
    <xf numFmtId="0" fontId="3" fillId="5" borderId="22" xfId="0" applyFont="1" applyFill="1" applyBorder="1" applyAlignment="1">
      <alignment horizontal="right" vertical="center"/>
    </xf>
    <xf numFmtId="44" fontId="5" fillId="5" borderId="23" xfId="1" applyFont="1" applyFill="1" applyBorder="1" applyAlignment="1">
      <alignment vertical="center"/>
    </xf>
    <xf numFmtId="0" fontId="5" fillId="5" borderId="20" xfId="0" applyFont="1" applyFill="1" applyBorder="1" applyAlignment="1">
      <alignment horizontal="center" vertical="center"/>
    </xf>
    <xf numFmtId="0" fontId="3" fillId="5" borderId="24" xfId="0" applyFont="1" applyFill="1" applyBorder="1" applyAlignment="1">
      <alignment horizontal="right" vertical="center"/>
    </xf>
    <xf numFmtId="44" fontId="5" fillId="5" borderId="19" xfId="1" applyFont="1" applyFill="1" applyBorder="1" applyAlignment="1">
      <alignment vertical="center"/>
    </xf>
    <xf numFmtId="0" fontId="3" fillId="5" borderId="18" xfId="0" applyFont="1" applyFill="1" applyBorder="1" applyAlignment="1">
      <alignment horizontal="right" vertical="center"/>
    </xf>
    <xf numFmtId="44" fontId="5" fillId="5" borderId="25" xfId="1" applyFont="1" applyFill="1" applyBorder="1" applyAlignment="1">
      <alignment vertical="center"/>
    </xf>
    <xf numFmtId="0" fontId="3" fillId="5" borderId="26" xfId="0" applyFont="1" applyFill="1" applyBorder="1" applyAlignment="1">
      <alignment horizontal="right" vertical="center"/>
    </xf>
    <xf numFmtId="0" fontId="5" fillId="5" borderId="15" xfId="0" applyFont="1" applyFill="1" applyBorder="1" applyAlignment="1">
      <alignment horizontal="center" vertical="center"/>
    </xf>
    <xf numFmtId="0" fontId="3" fillId="5" borderId="15" xfId="0" applyFont="1" applyFill="1" applyBorder="1" applyAlignment="1">
      <alignment horizontal="right" vertical="center"/>
    </xf>
    <xf numFmtId="44" fontId="5" fillId="6" borderId="0" xfId="1" applyFont="1" applyFill="1" applyBorder="1" applyAlignment="1">
      <alignment vertical="center"/>
    </xf>
    <xf numFmtId="44" fontId="5" fillId="5" borderId="11" xfId="1" applyFont="1" applyFill="1" applyBorder="1" applyAlignment="1">
      <alignment vertical="center"/>
    </xf>
    <xf numFmtId="0" fontId="7" fillId="5" borderId="15" xfId="0" applyFont="1" applyFill="1" applyBorder="1" applyAlignment="1">
      <alignment horizontal="left" vertical="center" wrapText="1"/>
    </xf>
    <xf numFmtId="0" fontId="3" fillId="5" borderId="27" xfId="0" applyFont="1" applyFill="1" applyBorder="1" applyAlignment="1">
      <alignment horizontal="right" vertical="center"/>
    </xf>
  </cellXfs>
  <cellStyles count="2">
    <cellStyle name="Κανονικό" xfId="0" builtinId="0"/>
    <cellStyle name="Νόμισμα" xfId="1"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20"/>
  <sheetViews>
    <sheetView tabSelected="1" workbookViewId="0">
      <selection activeCell="I15" sqref="I15"/>
    </sheetView>
  </sheetViews>
  <sheetFormatPr defaultRowHeight="15"/>
  <cols>
    <col min="1" max="1" width="12.28515625" bestFit="1" customWidth="1"/>
    <col min="2" max="2" width="48.7109375" customWidth="1"/>
    <col min="3" max="3" width="14.140625" customWidth="1"/>
    <col min="4" max="4" width="28.7109375" customWidth="1"/>
    <col min="5" max="5" width="14.85546875" customWidth="1"/>
    <col min="6" max="6" width="26.5703125" customWidth="1"/>
    <col min="7" max="7" width="14.85546875" customWidth="1"/>
    <col min="8" max="8" width="36.5703125" customWidth="1"/>
    <col min="9" max="9" width="14.5703125" customWidth="1"/>
  </cols>
  <sheetData>
    <row r="1" spans="1:9">
      <c r="A1" s="29" t="s">
        <v>9</v>
      </c>
      <c r="B1" s="29"/>
      <c r="C1" s="29"/>
      <c r="D1" s="29"/>
      <c r="E1" s="29"/>
      <c r="F1" s="29"/>
      <c r="G1" s="29"/>
      <c r="H1" s="29"/>
    </row>
    <row r="2" spans="1:9" ht="15.75" thickBot="1"/>
    <row r="3" spans="1:9" ht="15.75" customHeight="1" thickTop="1" thickBot="1">
      <c r="A3" s="30" t="s">
        <v>0</v>
      </c>
      <c r="B3" s="32">
        <v>2020</v>
      </c>
      <c r="C3" s="33"/>
      <c r="D3" s="34">
        <v>2021</v>
      </c>
      <c r="E3" s="33"/>
      <c r="F3" s="34" t="s">
        <v>24</v>
      </c>
      <c r="G3" s="33"/>
      <c r="H3" s="21" t="s">
        <v>17</v>
      </c>
      <c r="I3" s="4" t="s">
        <v>2</v>
      </c>
    </row>
    <row r="4" spans="1:9" ht="16.5" thickTop="1" thickBot="1">
      <c r="A4" s="31"/>
      <c r="B4" s="1" t="s">
        <v>1</v>
      </c>
      <c r="C4" s="4" t="s">
        <v>2</v>
      </c>
      <c r="D4" s="2" t="s">
        <v>1</v>
      </c>
      <c r="E4" s="4" t="s">
        <v>2</v>
      </c>
      <c r="F4" s="46" t="s">
        <v>1</v>
      </c>
      <c r="G4" s="47" t="s">
        <v>2</v>
      </c>
      <c r="H4" s="21" t="s">
        <v>18</v>
      </c>
      <c r="I4" s="4" t="s">
        <v>2</v>
      </c>
    </row>
    <row r="5" spans="1:9" ht="39" thickTop="1">
      <c r="A5" s="35" t="s">
        <v>3</v>
      </c>
      <c r="B5" s="7" t="s">
        <v>10</v>
      </c>
      <c r="C5" s="8"/>
      <c r="D5" s="7"/>
      <c r="E5" s="41"/>
      <c r="F5" s="64" t="s">
        <v>27</v>
      </c>
      <c r="G5" s="48">
        <v>57000</v>
      </c>
      <c r="H5" s="22"/>
      <c r="I5" s="8"/>
    </row>
    <row r="6" spans="1:9" ht="15.75" thickBot="1">
      <c r="A6" s="36"/>
      <c r="B6" s="9" t="s">
        <v>4</v>
      </c>
      <c r="C6" s="10">
        <f>SUM(C5:C5)</f>
        <v>0</v>
      </c>
      <c r="D6" s="11" t="s">
        <v>4</v>
      </c>
      <c r="E6" s="42">
        <f>SUM(E5:E5)</f>
        <v>0</v>
      </c>
      <c r="F6" s="64"/>
      <c r="G6" s="48">
        <v>57000</v>
      </c>
      <c r="H6" s="23"/>
      <c r="I6" s="10">
        <f>SUM(I5:I5)</f>
        <v>0</v>
      </c>
    </row>
    <row r="7" spans="1:9" ht="53.25" customHeight="1" thickTop="1">
      <c r="A7" s="37" t="s">
        <v>5</v>
      </c>
      <c r="B7" s="6" t="s">
        <v>16</v>
      </c>
      <c r="C7" s="12">
        <v>1000</v>
      </c>
      <c r="D7" s="7"/>
      <c r="E7" s="41"/>
      <c r="F7" s="64" t="s">
        <v>28</v>
      </c>
      <c r="G7" s="48">
        <v>150000</v>
      </c>
      <c r="H7" s="22"/>
      <c r="I7" s="8"/>
    </row>
    <row r="8" spans="1:9" ht="15.75" thickBot="1">
      <c r="A8" s="38"/>
      <c r="B8" s="13" t="s">
        <v>4</v>
      </c>
      <c r="C8" s="14">
        <f>SUM(C7:C7)</f>
        <v>1000</v>
      </c>
      <c r="D8" s="5" t="s">
        <v>4</v>
      </c>
      <c r="E8" s="43">
        <f>SUM(E7:E7)</f>
        <v>0</v>
      </c>
      <c r="F8" s="64"/>
      <c r="G8" s="48">
        <f>G7</f>
        <v>150000</v>
      </c>
      <c r="H8" s="24"/>
      <c r="I8" s="3">
        <f>SUM(I7:I7)</f>
        <v>0</v>
      </c>
    </row>
    <row r="9" spans="1:9" ht="64.5" thickTop="1">
      <c r="A9" s="35" t="s">
        <v>6</v>
      </c>
      <c r="B9" s="7" t="s">
        <v>21</v>
      </c>
      <c r="C9" s="15">
        <v>30000</v>
      </c>
      <c r="D9" s="19" t="s">
        <v>14</v>
      </c>
      <c r="E9" s="41">
        <v>72000</v>
      </c>
      <c r="F9" s="64" t="s">
        <v>31</v>
      </c>
      <c r="G9" s="48">
        <v>76000</v>
      </c>
      <c r="H9" s="45" t="s">
        <v>19</v>
      </c>
      <c r="I9" s="15">
        <v>54000</v>
      </c>
    </row>
    <row r="10" spans="1:9" ht="15.75" thickBot="1">
      <c r="A10" s="36"/>
      <c r="B10" s="9" t="s">
        <v>4</v>
      </c>
      <c r="C10" s="10">
        <f>SUM(C9:C9)</f>
        <v>30000</v>
      </c>
      <c r="D10" s="20" t="s">
        <v>4</v>
      </c>
      <c r="E10" s="42">
        <f>SUM(E9:E9)</f>
        <v>72000</v>
      </c>
      <c r="F10" s="64"/>
      <c r="G10" s="48">
        <f>G9</f>
        <v>76000</v>
      </c>
      <c r="H10" s="25"/>
      <c r="I10" s="10">
        <f>SUM(I9:I9)</f>
        <v>54000</v>
      </c>
    </row>
    <row r="11" spans="1:9" ht="51.75" thickTop="1">
      <c r="A11" s="35" t="s">
        <v>7</v>
      </c>
      <c r="B11" s="7" t="s">
        <v>12</v>
      </c>
      <c r="C11" s="8">
        <v>3750</v>
      </c>
      <c r="D11" s="19" t="s">
        <v>15</v>
      </c>
      <c r="E11" s="41">
        <v>20000</v>
      </c>
      <c r="F11" s="64">
        <v>0</v>
      </c>
      <c r="G11" s="48">
        <v>0</v>
      </c>
      <c r="H11" s="26" t="s">
        <v>20</v>
      </c>
      <c r="I11" s="8">
        <v>14250</v>
      </c>
    </row>
    <row r="12" spans="1:9">
      <c r="A12" s="54"/>
      <c r="B12" s="55" t="s">
        <v>4</v>
      </c>
      <c r="C12" s="56">
        <f>SUM(C11:C11)</f>
        <v>3750</v>
      </c>
      <c r="D12" s="57" t="s">
        <v>4</v>
      </c>
      <c r="E12" s="58">
        <f>SUM(E11:E11)</f>
        <v>20000</v>
      </c>
      <c r="F12" s="64">
        <v>0</v>
      </c>
      <c r="G12" s="48">
        <v>0</v>
      </c>
      <c r="H12" s="59"/>
      <c r="I12" s="56">
        <f>SUM(I11:I11)</f>
        <v>14250</v>
      </c>
    </row>
    <row r="13" spans="1:9">
      <c r="A13" s="60" t="s">
        <v>29</v>
      </c>
      <c r="B13" s="61" t="s">
        <v>33</v>
      </c>
      <c r="C13" s="49"/>
      <c r="D13" s="61" t="s">
        <v>30</v>
      </c>
      <c r="E13" s="63">
        <v>15600</v>
      </c>
      <c r="F13" s="64"/>
      <c r="G13" s="48"/>
      <c r="H13" s="65"/>
      <c r="I13" s="49"/>
    </row>
    <row r="14" spans="1:9" ht="15.75" thickBot="1">
      <c r="A14" s="50" t="s">
        <v>32</v>
      </c>
      <c r="B14" s="61" t="s">
        <v>33</v>
      </c>
      <c r="C14" s="51"/>
      <c r="D14" s="52" t="s">
        <v>34</v>
      </c>
      <c r="E14" s="53">
        <v>31200</v>
      </c>
      <c r="F14" s="64"/>
      <c r="G14" s="48"/>
      <c r="H14" s="17"/>
      <c r="I14" s="51"/>
    </row>
    <row r="15" spans="1:9" ht="77.25" thickTop="1">
      <c r="A15" s="35" t="s">
        <v>11</v>
      </c>
      <c r="B15" s="7" t="s">
        <v>13</v>
      </c>
      <c r="C15" s="15">
        <v>45800</v>
      </c>
      <c r="D15" s="7" t="s">
        <v>23</v>
      </c>
      <c r="E15" s="44">
        <v>115200</v>
      </c>
      <c r="F15" s="64" t="s">
        <v>25</v>
      </c>
      <c r="G15" s="48">
        <v>41000</v>
      </c>
      <c r="H15" s="22" t="s">
        <v>26</v>
      </c>
      <c r="I15" s="15">
        <f>15600+72000</f>
        <v>87600</v>
      </c>
    </row>
    <row r="16" spans="1:9" ht="15.75" thickBot="1">
      <c r="A16" s="36"/>
      <c r="B16" s="9" t="s">
        <v>4</v>
      </c>
      <c r="C16" s="10">
        <f>SUM(C15:C15)</f>
        <v>45800</v>
      </c>
      <c r="D16" s="11" t="s">
        <v>4</v>
      </c>
      <c r="E16" s="42">
        <f>SUM(E15:E15)</f>
        <v>115200</v>
      </c>
      <c r="F16" s="64"/>
      <c r="G16" s="48"/>
      <c r="H16" s="23"/>
      <c r="I16" s="10">
        <f>SUM(I15:I15)</f>
        <v>87600</v>
      </c>
    </row>
    <row r="17" spans="1:9" ht="15.75" thickTop="1">
      <c r="A17" s="16"/>
      <c r="B17" s="17"/>
      <c r="C17" s="18">
        <f>SUM(C16,C12,C10,C8)</f>
        <v>80550</v>
      </c>
      <c r="D17" s="17"/>
      <c r="E17" s="62">
        <f>E10+E12+E13+E14+E16</f>
        <v>254000</v>
      </c>
      <c r="F17" s="62" t="s">
        <v>35</v>
      </c>
      <c r="G17" s="62">
        <f>G6+G8+G10+G15</f>
        <v>324000</v>
      </c>
      <c r="H17" s="17"/>
      <c r="I17" s="18">
        <f>SUM(I16,I12,I10)</f>
        <v>155850</v>
      </c>
    </row>
    <row r="19" spans="1:9">
      <c r="A19" s="39" t="s">
        <v>8</v>
      </c>
      <c r="B19" s="40"/>
    </row>
    <row r="20" spans="1:9" ht="66" customHeight="1">
      <c r="A20" s="27" t="s">
        <v>22</v>
      </c>
      <c r="B20" s="28"/>
      <c r="C20" s="28"/>
      <c r="D20" s="28"/>
      <c r="E20" s="28"/>
      <c r="F20" s="28"/>
      <c r="G20" s="28"/>
      <c r="H20" s="28"/>
    </row>
  </sheetData>
  <mergeCells count="12">
    <mergeCell ref="A20:H20"/>
    <mergeCell ref="A1:H1"/>
    <mergeCell ref="A3:A4"/>
    <mergeCell ref="B3:C3"/>
    <mergeCell ref="D3:E3"/>
    <mergeCell ref="A5:A6"/>
    <mergeCell ref="A7:A8"/>
    <mergeCell ref="A9:A10"/>
    <mergeCell ref="A11:A12"/>
    <mergeCell ref="A15:A16"/>
    <mergeCell ref="A19:B19"/>
    <mergeCell ref="F3:G3"/>
  </mergeCells>
  <printOptions horizontalCentered="1"/>
  <pageMargins left="0.70866141732283472" right="0.70866141732283472" top="0.35433070866141736" bottom="0.35433070866141736" header="0.31496062992125984" footer="0.31496062992125984"/>
  <pageSetup scale="5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2019-2020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Letsios</dc:creator>
  <cp:lastModifiedBy>KOULA OLYBIA</cp:lastModifiedBy>
  <cp:lastPrinted>2020-09-15T12:11:57Z</cp:lastPrinted>
  <dcterms:created xsi:type="dcterms:W3CDTF">2019-09-10T05:18:09Z</dcterms:created>
  <dcterms:modified xsi:type="dcterms:W3CDTF">2020-09-15T12:19:30Z</dcterms:modified>
</cp:coreProperties>
</file>