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fpapas\Desktop\erasmus+\ΕΠΙΣΤΟΛΕΣ\"/>
    </mc:Choice>
  </mc:AlternateContent>
  <xr:revisionPtr revIDLastSave="0" documentId="8_{7FB3734C-6E84-4C34-B6DD-458D34D2E784}" xr6:coauthVersionLast="45" xr6:coauthVersionMax="45" xr10:uidLastSave="{00000000-0000-0000-0000-000000000000}"/>
  <bookViews>
    <workbookView xWindow="-120" yWindow="-120" windowWidth="29040" windowHeight="15840" xr2:uid="{00000000-000D-0000-FFFF-FFFF00000000}"/>
  </bookViews>
  <sheets>
    <sheet name="ΚΑ122" sheetId="10" r:id="rId1"/>
    <sheet name="New 1 - NA Percentages" sheetId="6" state="hidden" r:id="rId2"/>
    <sheet name="List of NAs" sheetId="7" state="hidden" r:id="rId3"/>
    <sheet name="New 2 - Groups and rates" sheetId="5" state="hidden" r:id="rId4"/>
    <sheet name="New 3 - Activities" sheetId="3" state="hidden" r:id="rId5"/>
    <sheet name="Countries"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5" l="1"/>
  <c r="A12" i="5"/>
  <c r="A11" i="5"/>
  <c r="C7" i="6" l="1"/>
  <c r="C6" i="6"/>
  <c r="C5" i="6"/>
  <c r="C4" i="6"/>
  <c r="C3" i="6"/>
  <c r="C2" i="6"/>
  <c r="H7" i="6"/>
  <c r="H6" i="6"/>
  <c r="A31" i="3"/>
  <c r="A30" i="3"/>
  <c r="A29" i="3" l="1"/>
  <c r="A28" i="3"/>
  <c r="G7" i="6" l="1"/>
  <c r="A27" i="3" l="1"/>
  <c r="A26" i="3"/>
  <c r="H4" i="6" l="1"/>
  <c r="H3" i="6"/>
  <c r="H2" i="6"/>
  <c r="A7" i="6"/>
  <c r="D2" i="6" l="1"/>
  <c r="D3" i="6" s="1"/>
  <c r="D4" i="6" s="1"/>
  <c r="D5" i="6" s="1"/>
  <c r="D6" i="6" s="1"/>
  <c r="D7" i="6" s="1"/>
  <c r="J7" i="6" s="1"/>
  <c r="H5" i="6"/>
  <c r="J6" i="6" l="1"/>
  <c r="J5" i="6"/>
  <c r="J4" i="6"/>
  <c r="J3" i="6"/>
  <c r="J2" i="6"/>
  <c r="A25" i="3"/>
  <c r="A24" i="3"/>
  <c r="A6" i="6" l="1"/>
  <c r="A5" i="6"/>
  <c r="A4" i="6"/>
  <c r="A3" i="6"/>
  <c r="A2" i="6"/>
  <c r="A3" i="3" l="1"/>
  <c r="A2" i="3"/>
  <c r="A12" i="3"/>
  <c r="A22" i="3"/>
  <c r="A11" i="3"/>
  <c r="A21" i="3"/>
  <c r="A10" i="3"/>
  <c r="A20" i="3"/>
  <c r="A9" i="3"/>
  <c r="A19" i="3"/>
  <c r="A8" i="3"/>
  <c r="A18" i="3"/>
  <c r="A7" i="3"/>
  <c r="A17" i="3"/>
  <c r="A6" i="3"/>
  <c r="A16" i="3"/>
  <c r="A5" i="3"/>
  <c r="A15" i="3"/>
  <c r="A4" i="3"/>
  <c r="A14" i="3"/>
  <c r="A13" i="3"/>
  <c r="A10" i="5"/>
  <c r="A9" i="5"/>
  <c r="A8" i="5"/>
  <c r="A7" i="5" l="1"/>
  <c r="A6" i="5"/>
  <c r="A5" i="5"/>
  <c r="A4" i="5"/>
  <c r="A3" i="5"/>
  <c r="A2" i="5"/>
  <c r="A23" i="3"/>
</calcChain>
</file>

<file path=xl/sharedStrings.xml><?xml version="1.0" encoding="utf-8"?>
<sst xmlns="http://schemas.openxmlformats.org/spreadsheetml/2006/main" count="477" uniqueCount="245">
  <si>
    <t>Learners</t>
  </si>
  <si>
    <t>SE</t>
  </si>
  <si>
    <t>CountryISO</t>
  </si>
  <si>
    <t>Country</t>
  </si>
  <si>
    <t>Code</t>
  </si>
  <si>
    <t>Group</t>
  </si>
  <si>
    <t>AT</t>
  </si>
  <si>
    <t>Austria</t>
  </si>
  <si>
    <t>EPLUS_PROG</t>
  </si>
  <si>
    <t>Group 2</t>
  </si>
  <si>
    <t>BE</t>
  </si>
  <si>
    <t>Belgium</t>
  </si>
  <si>
    <t>BG</t>
  </si>
  <si>
    <t>Bulgaria</t>
  </si>
  <si>
    <t>Group 3</t>
  </si>
  <si>
    <t>HR</t>
  </si>
  <si>
    <t>Croatia</t>
  </si>
  <si>
    <t>CY</t>
  </si>
  <si>
    <t>Cyprus</t>
  </si>
  <si>
    <t>CZ</t>
  </si>
  <si>
    <t>Czech Republic</t>
  </si>
  <si>
    <t>DK</t>
  </si>
  <si>
    <t>Denmark</t>
  </si>
  <si>
    <t>Group 1</t>
  </si>
  <si>
    <t>EE</t>
  </si>
  <si>
    <t>Estonia</t>
  </si>
  <si>
    <t>FI</t>
  </si>
  <si>
    <t>Finland</t>
  </si>
  <si>
    <t>FR</t>
  </si>
  <si>
    <t>France</t>
  </si>
  <si>
    <t>DE</t>
  </si>
  <si>
    <t>Germany</t>
  </si>
  <si>
    <t>EL</t>
  </si>
  <si>
    <t>Greece</t>
  </si>
  <si>
    <t>HU</t>
  </si>
  <si>
    <t>Hungary</t>
  </si>
  <si>
    <t>IS</t>
  </si>
  <si>
    <t>Iceland</t>
  </si>
  <si>
    <t>IE</t>
  </si>
  <si>
    <t>Ireland</t>
  </si>
  <si>
    <t>IT</t>
  </si>
  <si>
    <t>Italy</t>
  </si>
  <si>
    <t>LV</t>
  </si>
  <si>
    <t>Latvia</t>
  </si>
  <si>
    <t>LI</t>
  </si>
  <si>
    <t>Liechtenstein</t>
  </si>
  <si>
    <t>LT</t>
  </si>
  <si>
    <t>Lithuania</t>
  </si>
  <si>
    <t>LU</t>
  </si>
  <si>
    <t>Luxembourg</t>
  </si>
  <si>
    <t>MT</t>
  </si>
  <si>
    <t>Malta</t>
  </si>
  <si>
    <t>NL</t>
  </si>
  <si>
    <t>Netherlands</t>
  </si>
  <si>
    <t>NO</t>
  </si>
  <si>
    <t>Norway</t>
  </si>
  <si>
    <t>PL</t>
  </si>
  <si>
    <t>Poland</t>
  </si>
  <si>
    <t>PT</t>
  </si>
  <si>
    <t>Portugal</t>
  </si>
  <si>
    <t>RO</t>
  </si>
  <si>
    <t>Romania</t>
  </si>
  <si>
    <t>RS</t>
  </si>
  <si>
    <t>Serbia</t>
  </si>
  <si>
    <t>SK</t>
  </si>
  <si>
    <t>Slovakia</t>
  </si>
  <si>
    <t>SI</t>
  </si>
  <si>
    <t>Slovenia</t>
  </si>
  <si>
    <t>ES</t>
  </si>
  <si>
    <t>Spain</t>
  </si>
  <si>
    <t>Sweden</t>
  </si>
  <si>
    <t>MK</t>
  </si>
  <si>
    <t>The Republic of North Macedonia</t>
  </si>
  <si>
    <t>TR</t>
  </si>
  <si>
    <t>Turkey</t>
  </si>
  <si>
    <t>UK</t>
  </si>
  <si>
    <t>United Kingdom</t>
  </si>
  <si>
    <t>AI</t>
  </si>
  <si>
    <t>Anguilla</t>
  </si>
  <si>
    <t>OCT</t>
  </si>
  <si>
    <t>AQ</t>
  </si>
  <si>
    <t>Antarctica</t>
  </si>
  <si>
    <t>AW</t>
  </si>
  <si>
    <t>Aruba</t>
  </si>
  <si>
    <t>BM</t>
  </si>
  <si>
    <t>Bermuda</t>
  </si>
  <si>
    <t>BQ</t>
  </si>
  <si>
    <t>Bonaire Sint Eustatius and Saba</t>
  </si>
  <si>
    <t>IO</t>
  </si>
  <si>
    <t>British Indian Ocean Territory</t>
  </si>
  <si>
    <t>KY</t>
  </si>
  <si>
    <t>Cayman Islands</t>
  </si>
  <si>
    <t>CW</t>
  </si>
  <si>
    <t>Curaçao</t>
  </si>
  <si>
    <t>FK</t>
  </si>
  <si>
    <t>Falkland Islands</t>
  </si>
  <si>
    <t>PF</t>
  </si>
  <si>
    <t>French Polynesia</t>
  </si>
  <si>
    <t>TF</t>
  </si>
  <si>
    <t>French Southern Territories</t>
  </si>
  <si>
    <t>GI</t>
  </si>
  <si>
    <t>Gibraltar</t>
  </si>
  <si>
    <t>GL</t>
  </si>
  <si>
    <t>Greenland</t>
  </si>
  <si>
    <t>MS</t>
  </si>
  <si>
    <t>Montserrat</t>
  </si>
  <si>
    <t>NC</t>
  </si>
  <si>
    <t>New Caledonia</t>
  </si>
  <si>
    <t>PN</t>
  </si>
  <si>
    <t>Pitcairn</t>
  </si>
  <si>
    <t>BL</t>
  </si>
  <si>
    <t>Saint Barthélemy</t>
  </si>
  <si>
    <t>SH</t>
  </si>
  <si>
    <t>Saint Helena</t>
  </si>
  <si>
    <t>SX</t>
  </si>
  <si>
    <t>Sint Maarten (dutch part)</t>
  </si>
  <si>
    <t>GS</t>
  </si>
  <si>
    <t>South Georgia and South Sandwich Islands</t>
  </si>
  <si>
    <t>PM</t>
  </si>
  <si>
    <t>St Pierre and Miquelon</t>
  </si>
  <si>
    <t>TC</t>
  </si>
  <si>
    <t>Turks and Caicos Islands</t>
  </si>
  <si>
    <t>VG</t>
  </si>
  <si>
    <t>Virgin Islands (British)</t>
  </si>
  <si>
    <t>WF</t>
  </si>
  <si>
    <t>Wallis and Futuna</t>
  </si>
  <si>
    <t>select C.CountryISO, C.Description as Country, CG.Code, GRP.Description as [Group]</t>
  </si>
  <si>
    <t>from com.REF_Countries C</t>
  </si>
  <si>
    <t>join com.REF_CountryCountryGroups CCG on CCG.CountryID = C.CountryID</t>
  </si>
  <si>
    <t>JOIN com.REF_CountryGroups GRP ON GRP.CountryGroupID = CCG2.CountryGroupID and GRP.Code like 'GRP%'</t>
  </si>
  <si>
    <t>Activity</t>
  </si>
  <si>
    <t>Field</t>
  </si>
  <si>
    <t>join com.REF_CountryGroups CG on CG.CountryGroupID = CCG.CountryGroupID and CG.code in ('EPLUS_PROG', 'OCT')</t>
  </si>
  <si>
    <t>left join com.RNT_ParentCountries PC on PC.CountryID = C.CountryID</t>
  </si>
  <si>
    <t>join com.REF_CountryCountryGroups CCG2 on CCG2.CountryID = isnull(PC.ParentCountryID, C.CountryID)</t>
  </si>
  <si>
    <t>"Duration max"</t>
  </si>
  <si>
    <t>RateType</t>
  </si>
  <si>
    <t>Participant type</t>
  </si>
  <si>
    <t>above14Days</t>
  </si>
  <si>
    <t>fake PK for EXCEL</t>
  </si>
  <si>
    <t>NA_Percentage</t>
  </si>
  <si>
    <t>BE01</t>
  </si>
  <si>
    <t>FR01</t>
  </si>
  <si>
    <t>MK01</t>
  </si>
  <si>
    <t>fake PK for excel</t>
  </si>
  <si>
    <t>Agency</t>
  </si>
  <si>
    <t xml:space="preserve">CAllYear </t>
  </si>
  <si>
    <t>Edu_High</t>
  </si>
  <si>
    <t>Edu_Med</t>
  </si>
  <si>
    <t>Edu_Low</t>
  </si>
  <si>
    <t>LM-SKILL-VET</t>
  </si>
  <si>
    <t>LM-LONG-VET</t>
  </si>
  <si>
    <t>SM-TTA</t>
  </si>
  <si>
    <t>SM-JOB-SHDW</t>
  </si>
  <si>
    <t>SM-COUR-TRAIN</t>
  </si>
  <si>
    <t>OA-INV-EXP</t>
  </si>
  <si>
    <t>LM-GRP-PUPIL</t>
  </si>
  <si>
    <t>LM-SHORT-PUPIL</t>
  </si>
  <si>
    <t>OA-HOS-TTT</t>
  </si>
  <si>
    <t>HE-STA</t>
  </si>
  <si>
    <t>HE-STT</t>
  </si>
  <si>
    <t>EDU_High</t>
  </si>
  <si>
    <t>EDU_Low</t>
  </si>
  <si>
    <t>EDU_Med</t>
  </si>
  <si>
    <t>fake PK Excel</t>
  </si>
  <si>
    <t>callYear</t>
  </si>
  <si>
    <t>Participant</t>
  </si>
  <si>
    <t>percentage</t>
  </si>
  <si>
    <t>SCH</t>
  </si>
  <si>
    <t>VET</t>
  </si>
  <si>
    <t>ADU</t>
  </si>
  <si>
    <t>Staff_Accomp</t>
  </si>
  <si>
    <t>code</t>
  </si>
  <si>
    <t>MobilityActivitiesTypeID</t>
  </si>
  <si>
    <t>LM-LONG-PUPILS</t>
  </si>
  <si>
    <t xml:space="preserve">COUNTRY_GROUP_ID </t>
  </si>
  <si>
    <t xml:space="preserve">RATE_TYPE </t>
  </si>
  <si>
    <t xml:space="preserve">CALL_YEAR </t>
  </si>
  <si>
    <t xml:space="preserve">RATE_MIN </t>
  </si>
  <si>
    <t xml:space="preserve">RATE_MAX </t>
  </si>
  <si>
    <t>FieldID</t>
  </si>
  <si>
    <t>update</t>
  </si>
  <si>
    <t>AGENCY_ID</t>
  </si>
  <si>
    <t>AT01</t>
  </si>
  <si>
    <t>BE03</t>
  </si>
  <si>
    <t>BE02</t>
  </si>
  <si>
    <t>BG01</t>
  </si>
  <si>
    <t>CY01</t>
  </si>
  <si>
    <t>CZ01</t>
  </si>
  <si>
    <t>DE01</t>
  </si>
  <si>
    <t>DE02</t>
  </si>
  <si>
    <t>DE03</t>
  </si>
  <si>
    <t>DK01</t>
  </si>
  <si>
    <t>EE01</t>
  </si>
  <si>
    <t>ES01</t>
  </si>
  <si>
    <t>FI01</t>
  </si>
  <si>
    <t>EL01</t>
  </si>
  <si>
    <t>HR01</t>
  </si>
  <si>
    <t>HU01</t>
  </si>
  <si>
    <t>IE01</t>
  </si>
  <si>
    <t>IE02</t>
  </si>
  <si>
    <t>IS01</t>
  </si>
  <si>
    <t>IT01</t>
  </si>
  <si>
    <t>IT02</t>
  </si>
  <si>
    <t>LI01</t>
  </si>
  <si>
    <t>LT01</t>
  </si>
  <si>
    <t>LU01</t>
  </si>
  <si>
    <t>LV01</t>
  </si>
  <si>
    <t>MT01</t>
  </si>
  <si>
    <t>NL01</t>
  </si>
  <si>
    <t>NO01</t>
  </si>
  <si>
    <t>PL01</t>
  </si>
  <si>
    <t>PT01</t>
  </si>
  <si>
    <t>RO01</t>
  </si>
  <si>
    <t>SE01</t>
  </si>
  <si>
    <t>SI01</t>
  </si>
  <si>
    <t>SK01</t>
  </si>
  <si>
    <t>TR01</t>
  </si>
  <si>
    <t>AT02</t>
  </si>
  <si>
    <t>BE05</t>
  </si>
  <si>
    <t>BE04</t>
  </si>
  <si>
    <t>CY02</t>
  </si>
  <si>
    <t>DE04</t>
  </si>
  <si>
    <t>ES02</t>
  </si>
  <si>
    <t>FR02</t>
  </si>
  <si>
    <t>HU02</t>
  </si>
  <si>
    <t>IS02</t>
  </si>
  <si>
    <t>IT03</t>
  </si>
  <si>
    <t>LI02</t>
  </si>
  <si>
    <t>LT02</t>
  </si>
  <si>
    <t>LU02</t>
  </si>
  <si>
    <t>LV02</t>
  </si>
  <si>
    <t>NL02</t>
  </si>
  <si>
    <t>NO02</t>
  </si>
  <si>
    <t>PT02</t>
  </si>
  <si>
    <t>SE02</t>
  </si>
  <si>
    <t>SI02</t>
  </si>
  <si>
    <t>SK02</t>
  </si>
  <si>
    <t>EL02</t>
  </si>
  <si>
    <t>RS01</t>
  </si>
  <si>
    <t>LM-SHORT-VET</t>
  </si>
  <si>
    <t>LM-GRP-ADULT</t>
  </si>
  <si>
    <t>LM-SHORT-ADULT</t>
  </si>
  <si>
    <t>Edu_MedLow</t>
  </si>
  <si>
    <t>Τα παραπάνω ποσά είναι τα ποσά βάσης ανά ημέρα δραστηριότητας. Το ποσό βάσης καταβάλλεται έως και τη 14η ημέρα της δραστηριότητας. Από τη 15η ημέρα της δραστηριότητας, το πληρωτέο ποσό θα ισούται με το 70 % του ποσού βάσης. Τα πληρωτέα ποσά στρογγυλοποιούνται στο πλησιέστερο ακέραιο ποσό σε ευρώ.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</si>
</sst>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161"/>
      <scheme val="minor"/>
    </font>
    <font>
      <sz val="11"/>
      <color rgb="FF006100"/>
      <name val="Calibri"/>
      <family val="2"/>
      <scheme val="minor"/>
    </font>
    <font>
      <sz val="11"/>
      <color rgb="FF9C0006"/>
      <name val="Calibri"/>
      <family val="2"/>
      <scheme val="minor"/>
    </font>
    <font>
      <sz val="11"/>
      <color rgb="FF9C6500"/>
      <name val="Calibri"/>
      <family val="2"/>
      <scheme val="minor"/>
    </font>
    <font>
      <b/>
      <u/>
      <sz val="11"/>
      <color theme="1"/>
      <name val="Calibri"/>
      <family val="2"/>
      <scheme val="minor"/>
    </font>
    <font>
      <i/>
      <sz val="11"/>
      <name val="Calibri"/>
      <family val="2"/>
      <scheme val="minor"/>
    </font>
    <font>
      <i/>
      <sz val="11"/>
      <color theme="0" tint="-0.499984740745262"/>
      <name val="Calibri"/>
      <family val="2"/>
      <scheme val="minor"/>
    </font>
    <font>
      <b/>
      <u/>
      <sz val="11"/>
      <color rgb="FF006100"/>
      <name val="Calibri"/>
      <family val="2"/>
      <scheme val="minor"/>
    </font>
    <font>
      <b/>
      <u/>
      <sz val="11"/>
      <color rgb="FF9C6500"/>
      <name val="Calibri"/>
      <family val="2"/>
      <scheme val="minor"/>
    </font>
    <font>
      <sz val="11"/>
      <name val="Calibri"/>
      <family val="2"/>
      <scheme val="minor"/>
    </font>
    <font>
      <b/>
      <i/>
      <u/>
      <sz val="11"/>
      <name val="Calibri"/>
      <family val="2"/>
      <scheme val="minor"/>
    </font>
    <font>
      <b/>
      <u/>
      <sz val="11"/>
      <name val="Calibri"/>
      <family val="2"/>
      <scheme val="minor"/>
    </font>
    <font>
      <sz val="12"/>
      <color rgb="FF000000"/>
      <name val="Calibri"/>
      <family val="2"/>
      <scheme val="minor"/>
    </font>
    <font>
      <sz val="11"/>
      <color rgb="FF000000"/>
      <name val="Calibri"/>
      <family val="2"/>
      <scheme val="minor"/>
    </font>
    <font>
      <sz val="11"/>
      <color rgb="FFFF0000"/>
      <name val="Calibri"/>
      <family val="2"/>
      <scheme val="minor"/>
    </font>
    <font>
      <sz val="11"/>
      <color theme="0" tint="-0.499984740745262"/>
      <name val="Calibri"/>
      <family val="2"/>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1"/>
        <bgColor indexed="64"/>
      </patternFill>
    </fill>
    <fill>
      <patternFill patternType="solid">
        <fgColor theme="9"/>
        <bgColor indexed="64"/>
      </patternFill>
    </fill>
    <fill>
      <patternFill patternType="solid">
        <fgColor theme="5"/>
        <bgColor indexed="64"/>
      </patternFill>
    </fill>
    <fill>
      <patternFill patternType="solid">
        <fgColor rgb="FFDBEFE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cellStyleXfs>
  <cellXfs count="30">
    <xf numFmtId="0" fontId="0" fillId="0" borderId="0" xfId="0"/>
    <xf numFmtId="0" fontId="5" fillId="0" borderId="0" xfId="0" applyFont="1"/>
    <xf numFmtId="0" fontId="2" fillId="2" borderId="0" xfId="1"/>
    <xf numFmtId="0" fontId="7" fillId="0" borderId="0" xfId="0" applyFont="1" applyFill="1"/>
    <xf numFmtId="0" fontId="8" fillId="2" borderId="0" xfId="1" applyFont="1"/>
    <xf numFmtId="0" fontId="3" fillId="3" borderId="0" xfId="2"/>
    <xf numFmtId="0" fontId="4" fillId="4" borderId="0" xfId="3"/>
    <xf numFmtId="0" fontId="9" fillId="4" borderId="0" xfId="3" applyFont="1"/>
    <xf numFmtId="9" fontId="0" fillId="0" borderId="0" xfId="0" applyNumberFormat="1"/>
    <xf numFmtId="0" fontId="11" fillId="0" borderId="0" xfId="0" applyFont="1" applyFill="1"/>
    <xf numFmtId="0" fontId="6" fillId="0" borderId="0" xfId="0" applyFont="1" applyFill="1"/>
    <xf numFmtId="0" fontId="0" fillId="0" borderId="1" xfId="0" applyBorder="1"/>
    <xf numFmtId="0" fontId="0" fillId="0" borderId="0" xfId="0" applyFill="1"/>
    <xf numFmtId="0" fontId="12" fillId="0" borderId="0" xfId="0" applyFont="1" applyFill="1"/>
    <xf numFmtId="0" fontId="10" fillId="0" borderId="0" xfId="0" applyFont="1" applyFill="1"/>
    <xf numFmtId="0" fontId="10" fillId="5" borderId="1" xfId="0" applyFont="1" applyFill="1" applyBorder="1" applyAlignment="1">
      <alignment vertical="center" wrapText="1"/>
    </xf>
    <xf numFmtId="0" fontId="13" fillId="0" borderId="0" xfId="0" applyFont="1"/>
    <xf numFmtId="0" fontId="14" fillId="6" borderId="3" xfId="0" applyFont="1" applyFill="1" applyBorder="1" applyAlignment="1">
      <alignment vertical="center"/>
    </xf>
    <xf numFmtId="0" fontId="14" fillId="6" borderId="2" xfId="0" applyFont="1" applyFill="1" applyBorder="1" applyAlignment="1">
      <alignment vertical="center"/>
    </xf>
    <xf numFmtId="0" fontId="16" fillId="7" borderId="0" xfId="0" applyFont="1" applyFill="1"/>
    <xf numFmtId="0" fontId="15" fillId="8" borderId="0" xfId="0" applyFont="1" applyFill="1"/>
    <xf numFmtId="0" fontId="0" fillId="7" borderId="0" xfId="0" applyFill="1"/>
    <xf numFmtId="0" fontId="16" fillId="9" borderId="0" xfId="0" applyFont="1" applyFill="1"/>
    <xf numFmtId="0" fontId="0" fillId="9" borderId="0" xfId="0" applyFill="1"/>
    <xf numFmtId="0" fontId="16" fillId="6" borderId="0" xfId="0" applyFont="1" applyFill="1"/>
    <xf numFmtId="0" fontId="0" fillId="6" borderId="0" xfId="0" applyFill="1"/>
    <xf numFmtId="0" fontId="16" fillId="10" borderId="0" xfId="0" applyFont="1" applyFill="1"/>
    <xf numFmtId="0" fontId="0" fillId="10" borderId="0" xfId="0" applyFill="1"/>
    <xf numFmtId="0" fontId="0" fillId="10" borderId="0" xfId="0" applyFont="1" applyFill="1"/>
    <xf numFmtId="0" fontId="1" fillId="11" borderId="3" xfId="0" applyFont="1" applyFill="1" applyBorder="1" applyAlignment="1">
      <alignment horizontal="justify" vertical="center" wrapText="1"/>
    </xf>
  </cellXfs>
  <cellStyles count="4">
    <cellStyle name="Bad" xfId="2" builtinId="27"/>
    <cellStyle name="Good" xfId="1" builtinId="26"/>
    <cellStyle name="Neutral" xfId="3" builtinId="28"/>
    <cellStyle name="Normal" xfId="0" builtinId="0"/>
  </cellStyles>
  <dxfs count="0"/>
  <tableStyles count="0" defaultTableStyle="TableStyleMedium2" defaultPivotStyle="PivotStyleLight16"/>
  <colors>
    <mruColors>
      <color rgb="FFDBEFE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9</xdr:col>
      <xdr:colOff>520700</xdr:colOff>
      <xdr:row>34</xdr:row>
      <xdr:rowOff>76200</xdr:rowOff>
    </xdr:to>
    <xdr:pic>
      <xdr:nvPicPr>
        <xdr:cNvPr id="3" name="Εικόνα 2">
          <a:extLst>
            <a:ext uri="{FF2B5EF4-FFF2-40B4-BE49-F238E27FC236}">
              <a16:creationId xmlns:a16="http://schemas.microsoft.com/office/drawing/2014/main" id="{04C1C68B-E81B-4238-B63D-AB8A4EB3A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15189200" cy="6318250"/>
        </a:xfrm>
        <a:prstGeom prst="rect">
          <a:avLst/>
        </a:prstGeom>
        <a:solidFill>
          <a:srgbClr val="FF9999"/>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313C9-CAD4-4680-AFC3-64D13BAAFE97}">
  <dimension ref="A35:A36"/>
  <sheetViews>
    <sheetView tabSelected="1" topLeftCell="A19" workbookViewId="0">
      <selection activeCell="A39" sqref="A39"/>
    </sheetView>
  </sheetViews>
  <sheetFormatPr defaultRowHeight="15" x14ac:dyDescent="0.25"/>
  <cols>
    <col min="1" max="1" width="140.28515625" customWidth="1"/>
  </cols>
  <sheetData>
    <row r="35" spans="1:1" ht="15.75" thickBot="1" x14ac:dyDescent="0.3"/>
    <row r="36" spans="1:1" ht="45.75" thickBot="1" x14ac:dyDescent="0.3">
      <c r="A36" s="29" t="s">
        <v>244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workbookViewId="0">
      <selection activeCell="C2" sqref="C2"/>
    </sheetView>
  </sheetViews>
  <sheetFormatPr defaultRowHeight="15" x14ac:dyDescent="0.25"/>
  <cols>
    <col min="1" max="1" width="25.7109375" customWidth="1"/>
    <col min="2" max="2" width="8" bestFit="1" customWidth="1"/>
    <col min="7" max="7" width="16.7109375" customWidth="1"/>
  </cols>
  <sheetData>
    <row r="1" spans="1:10" x14ac:dyDescent="0.25">
      <c r="A1" s="6" t="s">
        <v>164</v>
      </c>
      <c r="B1" s="1" t="s">
        <v>165</v>
      </c>
      <c r="C1" s="1" t="s">
        <v>145</v>
      </c>
      <c r="D1" s="1" t="s">
        <v>182</v>
      </c>
      <c r="E1" s="1" t="s">
        <v>131</v>
      </c>
      <c r="F1" s="1" t="s">
        <v>180</v>
      </c>
      <c r="G1" s="1" t="s">
        <v>166</v>
      </c>
      <c r="H1" t="s">
        <v>167</v>
      </c>
      <c r="J1" s="1" t="s">
        <v>181</v>
      </c>
    </row>
    <row r="2" spans="1:10" x14ac:dyDescent="0.25">
      <c r="A2" s="6" t="e">
        <f t="shared" ref="A2:A6" si="0">B2&amp;C2&amp;E2&amp;G2</f>
        <v>#REF!</v>
      </c>
      <c r="B2">
        <v>2021</v>
      </c>
      <c r="C2" s="12" t="e">
        <f>#REF!</f>
        <v>#REF!</v>
      </c>
      <c r="D2" s="12" t="e">
        <f>VLOOKUP(C2,'List of NAs'!A:B,2,FALSE)</f>
        <v>#REF!</v>
      </c>
      <c r="E2" t="s">
        <v>168</v>
      </c>
      <c r="F2">
        <v>31047627</v>
      </c>
      <c r="G2" t="s">
        <v>0</v>
      </c>
      <c r="H2" s="8" t="e">
        <f>#REF!</f>
        <v>#REF!</v>
      </c>
      <c r="I2" s="8"/>
      <c r="J2" t="e">
        <f>"UPDATE FIN_KA1_PERCENTAGES set PERCENTAGE = "&amp;H2*100&amp;" WHERE FIELD_ID="&amp;F2&amp;" and Participant_type='"&amp;G2&amp;"' and AGENCY_ID="&amp;D2&amp;" and call_year = "&amp;B2&amp;" ;"</f>
        <v>#REF!</v>
      </c>
    </row>
    <row r="3" spans="1:10" x14ac:dyDescent="0.25">
      <c r="A3" s="6" t="e">
        <f t="shared" si="0"/>
        <v>#REF!</v>
      </c>
      <c r="B3">
        <v>2021</v>
      </c>
      <c r="C3" s="12" t="e">
        <f>#REF!</f>
        <v>#REF!</v>
      </c>
      <c r="D3" s="12" t="e">
        <f>D2</f>
        <v>#REF!</v>
      </c>
      <c r="E3" t="s">
        <v>168</v>
      </c>
      <c r="F3">
        <v>31047627</v>
      </c>
      <c r="G3" t="s">
        <v>171</v>
      </c>
      <c r="H3" s="8" t="e">
        <f>#REF!</f>
        <v>#REF!</v>
      </c>
      <c r="I3" s="8"/>
      <c r="J3" t="e">
        <f t="shared" ref="J3:J7" si="1">"UPDATE FIN_KA1_PERCENTAGES set PERCENTAGE = "&amp;H3*100&amp;" WHERE FIELD_ID="&amp;F3&amp;" and Participant_type='"&amp;G3&amp;"' and AGENCY_ID="&amp;D3&amp;" and call_year = "&amp;B3&amp;" ;"</f>
        <v>#REF!</v>
      </c>
    </row>
    <row r="4" spans="1:10" x14ac:dyDescent="0.25">
      <c r="A4" s="6" t="e">
        <f t="shared" si="0"/>
        <v>#REF!</v>
      </c>
      <c r="B4">
        <v>2021</v>
      </c>
      <c r="C4" s="12" t="e">
        <f>#REF!</f>
        <v>#REF!</v>
      </c>
      <c r="D4" s="12" t="e">
        <f t="shared" ref="D4:D7" si="2">D3</f>
        <v>#REF!</v>
      </c>
      <c r="E4" t="s">
        <v>169</v>
      </c>
      <c r="F4">
        <v>31047628</v>
      </c>
      <c r="G4" t="s">
        <v>0</v>
      </c>
      <c r="H4" s="8" t="e">
        <f>#REF!</f>
        <v>#REF!</v>
      </c>
      <c r="I4" s="8"/>
      <c r="J4" t="e">
        <f t="shared" si="1"/>
        <v>#REF!</v>
      </c>
    </row>
    <row r="5" spans="1:10" x14ac:dyDescent="0.25">
      <c r="A5" s="6" t="e">
        <f t="shared" si="0"/>
        <v>#REF!</v>
      </c>
      <c r="B5">
        <v>2021</v>
      </c>
      <c r="C5" s="12" t="e">
        <f>#REF!</f>
        <v>#REF!</v>
      </c>
      <c r="D5" s="12" t="e">
        <f t="shared" si="2"/>
        <v>#REF!</v>
      </c>
      <c r="E5" t="s">
        <v>169</v>
      </c>
      <c r="F5">
        <v>31047628</v>
      </c>
      <c r="G5" t="s">
        <v>171</v>
      </c>
      <c r="H5" s="8" t="e">
        <f>#REF!</f>
        <v>#REF!</v>
      </c>
      <c r="I5" s="8"/>
      <c r="J5" t="e">
        <f t="shared" si="1"/>
        <v>#REF!</v>
      </c>
    </row>
    <row r="6" spans="1:10" x14ac:dyDescent="0.25">
      <c r="A6" s="6" t="e">
        <f t="shared" si="0"/>
        <v>#REF!</v>
      </c>
      <c r="B6">
        <v>2021</v>
      </c>
      <c r="C6" s="12" t="e">
        <f>#REF!</f>
        <v>#REF!</v>
      </c>
      <c r="D6" s="12" t="e">
        <f t="shared" si="2"/>
        <v>#REF!</v>
      </c>
      <c r="E6" t="s">
        <v>170</v>
      </c>
      <c r="F6">
        <v>31047625</v>
      </c>
      <c r="G6" t="s">
        <v>171</v>
      </c>
      <c r="H6" s="8" t="e">
        <f>#REF!</f>
        <v>#REF!</v>
      </c>
      <c r="I6" s="8"/>
      <c r="J6" t="e">
        <f t="shared" si="1"/>
        <v>#REF!</v>
      </c>
    </row>
    <row r="7" spans="1:10" x14ac:dyDescent="0.25">
      <c r="A7" s="6" t="e">
        <f t="shared" ref="A7" si="3">B7&amp;C7&amp;E7&amp;G7</f>
        <v>#REF!</v>
      </c>
      <c r="B7">
        <v>2021</v>
      </c>
      <c r="C7" s="12" t="e">
        <f>#REF!</f>
        <v>#REF!</v>
      </c>
      <c r="D7" s="12" t="e">
        <f t="shared" si="2"/>
        <v>#REF!</v>
      </c>
      <c r="E7" t="s">
        <v>170</v>
      </c>
      <c r="F7">
        <v>31047625</v>
      </c>
      <c r="G7" s="8" t="e">
        <f>#REF!</f>
        <v>#REF!</v>
      </c>
      <c r="H7" s="8" t="e">
        <f>#REF!</f>
        <v>#REF!</v>
      </c>
      <c r="I7" s="8"/>
      <c r="J7" t="e">
        <f t="shared" si="1"/>
        <v>#REF!</v>
      </c>
    </row>
    <row r="8" spans="1:10" x14ac:dyDescent="0.25">
      <c r="H8" s="8"/>
      <c r="I8" s="8"/>
    </row>
    <row r="9" spans="1:10" x14ac:dyDescent="0.25">
      <c r="H9" s="8"/>
      <c r="I9" s="8"/>
    </row>
    <row r="10" spans="1:10" x14ac:dyDescent="0.25">
      <c r="H10" s="8"/>
      <c r="I10" s="8"/>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0"/>
  <sheetViews>
    <sheetView workbookViewId="0">
      <selection sqref="A1:XFD1"/>
    </sheetView>
  </sheetViews>
  <sheetFormatPr defaultRowHeight="15" x14ac:dyDescent="0.25"/>
  <sheetData>
    <row r="1" spans="1:2" x14ac:dyDescent="0.25">
      <c r="A1" t="s">
        <v>183</v>
      </c>
      <c r="B1">
        <v>31047263</v>
      </c>
    </row>
    <row r="2" spans="1:2" x14ac:dyDescent="0.25">
      <c r="A2" t="s">
        <v>218</v>
      </c>
      <c r="B2">
        <v>31048270</v>
      </c>
    </row>
    <row r="3" spans="1:2" x14ac:dyDescent="0.25">
      <c r="A3" t="s">
        <v>141</v>
      </c>
      <c r="B3">
        <v>31047265</v>
      </c>
    </row>
    <row r="4" spans="1:2" x14ac:dyDescent="0.25">
      <c r="A4" t="s">
        <v>185</v>
      </c>
      <c r="B4">
        <v>31047266</v>
      </c>
    </row>
    <row r="5" spans="1:2" x14ac:dyDescent="0.25">
      <c r="A5" t="s">
        <v>184</v>
      </c>
      <c r="B5">
        <v>31047264</v>
      </c>
    </row>
    <row r="6" spans="1:2" x14ac:dyDescent="0.25">
      <c r="A6" t="s">
        <v>220</v>
      </c>
      <c r="B6">
        <v>31048273</v>
      </c>
    </row>
    <row r="7" spans="1:2" x14ac:dyDescent="0.25">
      <c r="A7" t="s">
        <v>219</v>
      </c>
      <c r="B7">
        <v>31048272</v>
      </c>
    </row>
    <row r="8" spans="1:2" x14ac:dyDescent="0.25">
      <c r="A8" t="s">
        <v>186</v>
      </c>
      <c r="B8">
        <v>31047267</v>
      </c>
    </row>
    <row r="9" spans="1:2" x14ac:dyDescent="0.25">
      <c r="A9" t="s">
        <v>187</v>
      </c>
      <c r="B9">
        <v>31047269</v>
      </c>
    </row>
    <row r="10" spans="1:2" x14ac:dyDescent="0.25">
      <c r="A10" t="s">
        <v>221</v>
      </c>
      <c r="B10">
        <v>31048276</v>
      </c>
    </row>
    <row r="11" spans="1:2" x14ac:dyDescent="0.25">
      <c r="A11" t="s">
        <v>188</v>
      </c>
      <c r="B11">
        <v>31047270</v>
      </c>
    </row>
    <row r="12" spans="1:2" x14ac:dyDescent="0.25">
      <c r="A12" t="s">
        <v>189</v>
      </c>
      <c r="B12">
        <v>31047271</v>
      </c>
    </row>
    <row r="13" spans="1:2" x14ac:dyDescent="0.25">
      <c r="A13" t="s">
        <v>190</v>
      </c>
      <c r="B13">
        <v>31047272</v>
      </c>
    </row>
    <row r="14" spans="1:2" x14ac:dyDescent="0.25">
      <c r="A14" t="s">
        <v>191</v>
      </c>
      <c r="B14">
        <v>31047273</v>
      </c>
    </row>
    <row r="15" spans="1:2" x14ac:dyDescent="0.25">
      <c r="A15" t="s">
        <v>222</v>
      </c>
      <c r="B15">
        <v>31048278</v>
      </c>
    </row>
    <row r="16" spans="1:2" x14ac:dyDescent="0.25">
      <c r="A16" t="s">
        <v>192</v>
      </c>
      <c r="B16">
        <v>31047274</v>
      </c>
    </row>
    <row r="17" spans="1:2" x14ac:dyDescent="0.25">
      <c r="A17" t="s">
        <v>193</v>
      </c>
      <c r="B17">
        <v>31047275</v>
      </c>
    </row>
    <row r="18" spans="1:2" x14ac:dyDescent="0.25">
      <c r="A18" t="s">
        <v>196</v>
      </c>
      <c r="B18">
        <v>31047281</v>
      </c>
    </row>
    <row r="19" spans="1:2" x14ac:dyDescent="0.25">
      <c r="A19" t="s">
        <v>238</v>
      </c>
      <c r="B19">
        <v>31061104</v>
      </c>
    </row>
    <row r="20" spans="1:2" x14ac:dyDescent="0.25">
      <c r="A20" t="s">
        <v>194</v>
      </c>
      <c r="B20">
        <v>31047276</v>
      </c>
    </row>
    <row r="21" spans="1:2" x14ac:dyDescent="0.25">
      <c r="A21" t="s">
        <v>223</v>
      </c>
      <c r="B21">
        <v>31048281</v>
      </c>
    </row>
    <row r="22" spans="1:2" x14ac:dyDescent="0.25">
      <c r="A22" t="s">
        <v>195</v>
      </c>
      <c r="B22">
        <v>31047277</v>
      </c>
    </row>
    <row r="23" spans="1:2" x14ac:dyDescent="0.25">
      <c r="A23" t="s">
        <v>142</v>
      </c>
      <c r="B23">
        <v>31047278</v>
      </c>
    </row>
    <row r="24" spans="1:2" x14ac:dyDescent="0.25">
      <c r="A24" t="s">
        <v>224</v>
      </c>
      <c r="B24">
        <v>31048283</v>
      </c>
    </row>
    <row r="25" spans="1:2" x14ac:dyDescent="0.25">
      <c r="A25" t="s">
        <v>197</v>
      </c>
      <c r="B25">
        <v>31047282</v>
      </c>
    </row>
    <row r="26" spans="1:2" x14ac:dyDescent="0.25">
      <c r="A26" t="s">
        <v>198</v>
      </c>
      <c r="B26">
        <v>31047283</v>
      </c>
    </row>
    <row r="27" spans="1:2" x14ac:dyDescent="0.25">
      <c r="A27" t="s">
        <v>225</v>
      </c>
      <c r="B27">
        <v>31048287</v>
      </c>
    </row>
    <row r="28" spans="1:2" x14ac:dyDescent="0.25">
      <c r="A28" t="s">
        <v>199</v>
      </c>
      <c r="B28">
        <v>31047284</v>
      </c>
    </row>
    <row r="29" spans="1:2" x14ac:dyDescent="0.25">
      <c r="A29" t="s">
        <v>200</v>
      </c>
      <c r="B29">
        <v>31047285</v>
      </c>
    </row>
    <row r="30" spans="1:2" x14ac:dyDescent="0.25">
      <c r="A30" t="s">
        <v>201</v>
      </c>
      <c r="B30">
        <v>31047286</v>
      </c>
    </row>
    <row r="31" spans="1:2" x14ac:dyDescent="0.25">
      <c r="A31" t="s">
        <v>226</v>
      </c>
      <c r="B31">
        <v>31048289</v>
      </c>
    </row>
    <row r="32" spans="1:2" x14ac:dyDescent="0.25">
      <c r="A32" t="s">
        <v>202</v>
      </c>
      <c r="B32">
        <v>31047287</v>
      </c>
    </row>
    <row r="33" spans="1:2" x14ac:dyDescent="0.25">
      <c r="A33" t="s">
        <v>203</v>
      </c>
      <c r="B33">
        <v>31047288</v>
      </c>
    </row>
    <row r="34" spans="1:2" x14ac:dyDescent="0.25">
      <c r="A34" t="s">
        <v>227</v>
      </c>
      <c r="B34">
        <v>31048290</v>
      </c>
    </row>
    <row r="35" spans="1:2" x14ac:dyDescent="0.25">
      <c r="A35" t="s">
        <v>204</v>
      </c>
      <c r="B35">
        <v>31047289</v>
      </c>
    </row>
    <row r="36" spans="1:2" x14ac:dyDescent="0.25">
      <c r="A36" t="s">
        <v>228</v>
      </c>
      <c r="B36">
        <v>31048291</v>
      </c>
    </row>
    <row r="37" spans="1:2" x14ac:dyDescent="0.25">
      <c r="A37" t="s">
        <v>205</v>
      </c>
      <c r="B37">
        <v>31047290</v>
      </c>
    </row>
    <row r="38" spans="1:2" x14ac:dyDescent="0.25">
      <c r="A38" t="s">
        <v>229</v>
      </c>
      <c r="B38">
        <v>31048292</v>
      </c>
    </row>
    <row r="39" spans="1:2" x14ac:dyDescent="0.25">
      <c r="A39" t="s">
        <v>206</v>
      </c>
      <c r="B39">
        <v>31047291</v>
      </c>
    </row>
    <row r="40" spans="1:2" x14ac:dyDescent="0.25">
      <c r="A40" t="s">
        <v>230</v>
      </c>
      <c r="B40">
        <v>31048293</v>
      </c>
    </row>
    <row r="41" spans="1:2" x14ac:dyDescent="0.25">
      <c r="A41" t="s">
        <v>207</v>
      </c>
      <c r="B41">
        <v>31047292</v>
      </c>
    </row>
    <row r="42" spans="1:2" x14ac:dyDescent="0.25">
      <c r="A42" t="s">
        <v>231</v>
      </c>
      <c r="B42">
        <v>31048294</v>
      </c>
    </row>
    <row r="43" spans="1:2" x14ac:dyDescent="0.25">
      <c r="A43" t="s">
        <v>143</v>
      </c>
      <c r="B43">
        <v>31047293</v>
      </c>
    </row>
    <row r="44" spans="1:2" x14ac:dyDescent="0.25">
      <c r="A44" t="s">
        <v>208</v>
      </c>
      <c r="B44">
        <v>31047294</v>
      </c>
    </row>
    <row r="45" spans="1:2" x14ac:dyDescent="0.25">
      <c r="A45" t="s">
        <v>209</v>
      </c>
      <c r="B45">
        <v>31047295</v>
      </c>
    </row>
    <row r="46" spans="1:2" x14ac:dyDescent="0.25">
      <c r="A46" t="s">
        <v>232</v>
      </c>
      <c r="B46">
        <v>31048296</v>
      </c>
    </row>
    <row r="47" spans="1:2" x14ac:dyDescent="0.25">
      <c r="A47" t="s">
        <v>210</v>
      </c>
      <c r="B47">
        <v>31047296</v>
      </c>
    </row>
    <row r="48" spans="1:2" x14ac:dyDescent="0.25">
      <c r="A48" t="s">
        <v>233</v>
      </c>
      <c r="B48">
        <v>31048297</v>
      </c>
    </row>
    <row r="49" spans="1:2" x14ac:dyDescent="0.25">
      <c r="A49" t="s">
        <v>211</v>
      </c>
      <c r="B49">
        <v>31047297</v>
      </c>
    </row>
    <row r="50" spans="1:2" x14ac:dyDescent="0.25">
      <c r="A50" t="s">
        <v>212</v>
      </c>
      <c r="B50">
        <v>31047298</v>
      </c>
    </row>
    <row r="51" spans="1:2" x14ac:dyDescent="0.25">
      <c r="A51" t="s">
        <v>234</v>
      </c>
      <c r="B51">
        <v>31048299</v>
      </c>
    </row>
    <row r="52" spans="1:2" x14ac:dyDescent="0.25">
      <c r="A52" t="s">
        <v>213</v>
      </c>
      <c r="B52">
        <v>31047299</v>
      </c>
    </row>
    <row r="53" spans="1:2" x14ac:dyDescent="0.25">
      <c r="A53" t="s">
        <v>239</v>
      </c>
      <c r="B53">
        <v>31079267</v>
      </c>
    </row>
    <row r="54" spans="1:2" x14ac:dyDescent="0.25">
      <c r="A54" t="s">
        <v>214</v>
      </c>
      <c r="B54">
        <v>31047300</v>
      </c>
    </row>
    <row r="55" spans="1:2" x14ac:dyDescent="0.25">
      <c r="A55" t="s">
        <v>235</v>
      </c>
      <c r="B55">
        <v>31048301</v>
      </c>
    </row>
    <row r="56" spans="1:2" x14ac:dyDescent="0.25">
      <c r="A56" t="s">
        <v>215</v>
      </c>
      <c r="B56">
        <v>31047301</v>
      </c>
    </row>
    <row r="57" spans="1:2" x14ac:dyDescent="0.25">
      <c r="A57" t="s">
        <v>236</v>
      </c>
      <c r="B57">
        <v>31048302</v>
      </c>
    </row>
    <row r="58" spans="1:2" x14ac:dyDescent="0.25">
      <c r="A58" t="s">
        <v>216</v>
      </c>
      <c r="B58">
        <v>31047302</v>
      </c>
    </row>
    <row r="59" spans="1:2" x14ac:dyDescent="0.25">
      <c r="A59" t="s">
        <v>237</v>
      </c>
      <c r="B59">
        <v>31048303</v>
      </c>
    </row>
    <row r="60" spans="1:2" x14ac:dyDescent="0.25">
      <c r="A60" t="s">
        <v>217</v>
      </c>
      <c r="B60">
        <v>31047303</v>
      </c>
    </row>
  </sheetData>
  <sortState xmlns:xlrd2="http://schemas.microsoft.com/office/spreadsheetml/2017/richdata2" ref="A2:B76">
    <sortCondition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3"/>
  <sheetViews>
    <sheetView workbookViewId="0">
      <selection activeCell="A14" sqref="A14"/>
    </sheetView>
  </sheetViews>
  <sheetFormatPr defaultColWidth="17.42578125" defaultRowHeight="15" x14ac:dyDescent="0.25"/>
  <sheetData>
    <row r="1" spans="1:7" ht="15.75" x14ac:dyDescent="0.25">
      <c r="A1" s="6" t="s">
        <v>144</v>
      </c>
      <c r="B1" s="1" t="s">
        <v>5</v>
      </c>
      <c r="C1" s="16" t="s">
        <v>178</v>
      </c>
      <c r="D1" s="16" t="s">
        <v>179</v>
      </c>
      <c r="E1" s="16" t="s">
        <v>176</v>
      </c>
      <c r="F1" s="16" t="s">
        <v>175</v>
      </c>
      <c r="G1" s="16" t="s">
        <v>177</v>
      </c>
    </row>
    <row r="2" spans="1:7" x14ac:dyDescent="0.25">
      <c r="A2" s="6" t="str">
        <f>CONCATENATE(B2,E2)</f>
        <v>Group 1Edu_High</v>
      </c>
      <c r="B2" s="19" t="s">
        <v>23</v>
      </c>
      <c r="C2" s="20">
        <v>90</v>
      </c>
      <c r="D2" s="21">
        <v>180</v>
      </c>
      <c r="E2" s="21" t="s">
        <v>147</v>
      </c>
      <c r="F2" s="5">
        <v>31100988</v>
      </c>
      <c r="G2">
        <v>2021</v>
      </c>
    </row>
    <row r="3" spans="1:7" x14ac:dyDescent="0.25">
      <c r="A3" s="6" t="str">
        <f t="shared" ref="A3:A13" si="0">CONCATENATE(B3,E3)</f>
        <v>Group 2Edu_High</v>
      </c>
      <c r="B3" s="19" t="s">
        <v>9</v>
      </c>
      <c r="C3" s="21">
        <v>80</v>
      </c>
      <c r="D3" s="21">
        <v>160</v>
      </c>
      <c r="E3" s="21" t="s">
        <v>147</v>
      </c>
      <c r="F3" s="5">
        <v>31100989</v>
      </c>
      <c r="G3">
        <v>2021</v>
      </c>
    </row>
    <row r="4" spans="1:7" x14ac:dyDescent="0.25">
      <c r="A4" s="6" t="str">
        <f t="shared" si="0"/>
        <v>Group 3Edu_High</v>
      </c>
      <c r="B4" s="19" t="s">
        <v>14</v>
      </c>
      <c r="C4" s="21">
        <v>70</v>
      </c>
      <c r="D4" s="21">
        <v>140</v>
      </c>
      <c r="E4" s="21" t="s">
        <v>147</v>
      </c>
      <c r="F4" s="5">
        <v>31100990</v>
      </c>
      <c r="G4">
        <v>2021</v>
      </c>
    </row>
    <row r="5" spans="1:7" x14ac:dyDescent="0.25">
      <c r="A5" s="6" t="str">
        <f t="shared" si="0"/>
        <v>Group 1Edu_Low</v>
      </c>
      <c r="B5" s="22" t="s">
        <v>23</v>
      </c>
      <c r="C5" s="23">
        <v>60</v>
      </c>
      <c r="D5" s="23">
        <v>80</v>
      </c>
      <c r="E5" s="23" t="s">
        <v>149</v>
      </c>
      <c r="F5" s="5">
        <v>31100988</v>
      </c>
      <c r="G5">
        <v>2021</v>
      </c>
    </row>
    <row r="6" spans="1:7" x14ac:dyDescent="0.25">
      <c r="A6" s="6" t="str">
        <f t="shared" si="0"/>
        <v>Group 2Edu_Low</v>
      </c>
      <c r="B6" s="22" t="s">
        <v>9</v>
      </c>
      <c r="C6" s="23">
        <v>50</v>
      </c>
      <c r="D6" s="23">
        <v>70</v>
      </c>
      <c r="E6" s="23" t="s">
        <v>149</v>
      </c>
      <c r="F6" s="5">
        <v>31100989</v>
      </c>
      <c r="G6">
        <v>2021</v>
      </c>
    </row>
    <row r="7" spans="1:7" x14ac:dyDescent="0.25">
      <c r="A7" s="6" t="str">
        <f t="shared" si="0"/>
        <v>Group 3Edu_Low</v>
      </c>
      <c r="B7" s="22" t="s">
        <v>14</v>
      </c>
      <c r="C7" s="23">
        <v>40</v>
      </c>
      <c r="D7" s="23">
        <v>60</v>
      </c>
      <c r="E7" s="23" t="s">
        <v>149</v>
      </c>
      <c r="F7" s="5">
        <v>31100990</v>
      </c>
      <c r="G7">
        <v>2021</v>
      </c>
    </row>
    <row r="8" spans="1:7" x14ac:dyDescent="0.25">
      <c r="A8" s="6" t="str">
        <f t="shared" si="0"/>
        <v>Group 1Edu_Med</v>
      </c>
      <c r="B8" s="24" t="s">
        <v>23</v>
      </c>
      <c r="C8" s="25">
        <v>50</v>
      </c>
      <c r="D8" s="25">
        <v>120</v>
      </c>
      <c r="E8" s="25" t="s">
        <v>148</v>
      </c>
      <c r="F8" s="5">
        <v>31100988</v>
      </c>
      <c r="G8">
        <v>2021</v>
      </c>
    </row>
    <row r="9" spans="1:7" x14ac:dyDescent="0.25">
      <c r="A9" s="6" t="str">
        <f t="shared" si="0"/>
        <v>Group 2Edu_Med</v>
      </c>
      <c r="B9" s="24" t="s">
        <v>9</v>
      </c>
      <c r="C9" s="25">
        <v>40</v>
      </c>
      <c r="D9" s="25">
        <v>104</v>
      </c>
      <c r="E9" s="25" t="s">
        <v>148</v>
      </c>
      <c r="F9" s="5">
        <v>31100989</v>
      </c>
      <c r="G9">
        <v>2021</v>
      </c>
    </row>
    <row r="10" spans="1:7" x14ac:dyDescent="0.25">
      <c r="A10" s="6" t="str">
        <f t="shared" si="0"/>
        <v>Group 3Edu_Med</v>
      </c>
      <c r="B10" s="24" t="s">
        <v>14</v>
      </c>
      <c r="C10" s="25">
        <v>30</v>
      </c>
      <c r="D10" s="25">
        <v>88</v>
      </c>
      <c r="E10" s="25" t="s">
        <v>148</v>
      </c>
      <c r="F10" s="5">
        <v>31100990</v>
      </c>
      <c r="G10">
        <v>2021</v>
      </c>
    </row>
    <row r="11" spans="1:7" x14ac:dyDescent="0.25">
      <c r="A11" s="6" t="str">
        <f t="shared" si="0"/>
        <v>Group 1Edu_MedLow</v>
      </c>
      <c r="B11" s="26" t="s">
        <v>23</v>
      </c>
      <c r="C11" s="27">
        <v>35</v>
      </c>
      <c r="D11" s="27">
        <v>120</v>
      </c>
      <c r="E11" s="28" t="s">
        <v>243</v>
      </c>
      <c r="F11" s="5">
        <v>31100988</v>
      </c>
      <c r="G11">
        <v>2021</v>
      </c>
    </row>
    <row r="12" spans="1:7" x14ac:dyDescent="0.25">
      <c r="A12" s="6" t="str">
        <f t="shared" si="0"/>
        <v>Group 2Edu_MedLow</v>
      </c>
      <c r="B12" s="26" t="s">
        <v>9</v>
      </c>
      <c r="C12" s="27">
        <v>30</v>
      </c>
      <c r="D12" s="27">
        <v>104</v>
      </c>
      <c r="E12" s="28" t="s">
        <v>243</v>
      </c>
      <c r="F12" s="5">
        <v>31100989</v>
      </c>
      <c r="G12">
        <v>2021</v>
      </c>
    </row>
    <row r="13" spans="1:7" x14ac:dyDescent="0.25">
      <c r="A13" s="6" t="str">
        <f t="shared" si="0"/>
        <v>Group 3Edu_MedLow</v>
      </c>
      <c r="B13" s="26" t="s">
        <v>14</v>
      </c>
      <c r="C13" s="27">
        <v>25</v>
      </c>
      <c r="D13" s="27">
        <v>88</v>
      </c>
      <c r="E13" s="28" t="s">
        <v>243</v>
      </c>
      <c r="F13" s="5">
        <v>31100990</v>
      </c>
      <c r="G13">
        <v>2021</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workbookViewId="0">
      <selection activeCell="F26" sqref="F26"/>
    </sheetView>
  </sheetViews>
  <sheetFormatPr defaultRowHeight="15" x14ac:dyDescent="0.25"/>
  <cols>
    <col min="1" max="1" width="7.28515625" style="6" customWidth="1"/>
    <col min="2" max="2" width="18.7109375" customWidth="1"/>
    <col min="3" max="4" width="18.7109375" hidden="1" customWidth="1"/>
    <col min="5" max="5" width="18.7109375" customWidth="1"/>
    <col min="6" max="6" width="15.5703125" bestFit="1" customWidth="1"/>
    <col min="7" max="7" width="15.5703125" hidden="1" customWidth="1"/>
    <col min="8" max="8" width="15.28515625" hidden="1" customWidth="1"/>
    <col min="9" max="9" width="12.5703125" style="14" bestFit="1" customWidth="1"/>
    <col min="10" max="10" width="12.5703125" style="3" customWidth="1"/>
  </cols>
  <sheetData>
    <row r="1" spans="1:10" x14ac:dyDescent="0.25">
      <c r="A1" s="7" t="s">
        <v>139</v>
      </c>
      <c r="B1" s="1" t="s">
        <v>130</v>
      </c>
      <c r="C1" s="5" t="s">
        <v>172</v>
      </c>
      <c r="D1" s="5" t="s">
        <v>173</v>
      </c>
      <c r="E1" s="1" t="s">
        <v>137</v>
      </c>
      <c r="F1" s="1" t="s">
        <v>136</v>
      </c>
      <c r="G1" s="5" t="s">
        <v>140</v>
      </c>
      <c r="H1" s="5" t="s">
        <v>135</v>
      </c>
      <c r="I1" s="13" t="s">
        <v>138</v>
      </c>
      <c r="J1" s="9" t="s">
        <v>146</v>
      </c>
    </row>
    <row r="2" spans="1:10" x14ac:dyDescent="0.25">
      <c r="A2" s="6" t="str">
        <f t="shared" ref="A2:A31" si="0">CONCATENATE(B2,E2)</f>
        <v>HE-STALearners</v>
      </c>
      <c r="B2" s="11" t="s">
        <v>159</v>
      </c>
      <c r="C2" s="5" t="s">
        <v>159</v>
      </c>
      <c r="D2" s="5">
        <v>43224084</v>
      </c>
      <c r="E2" t="s">
        <v>0</v>
      </c>
      <c r="F2" t="s">
        <v>161</v>
      </c>
      <c r="G2" s="5"/>
      <c r="H2" s="5"/>
      <c r="I2" s="14">
        <v>0.7</v>
      </c>
      <c r="J2" s="10">
        <v>2021</v>
      </c>
    </row>
    <row r="3" spans="1:10" x14ac:dyDescent="0.25">
      <c r="A3" s="6" t="str">
        <f t="shared" si="0"/>
        <v>HE-STTLearners</v>
      </c>
      <c r="B3" s="11" t="s">
        <v>160</v>
      </c>
      <c r="C3" s="5" t="s">
        <v>160</v>
      </c>
      <c r="D3" s="5">
        <v>43224087</v>
      </c>
      <c r="E3" t="s">
        <v>0</v>
      </c>
      <c r="F3" t="s">
        <v>161</v>
      </c>
      <c r="G3" s="5"/>
      <c r="H3" s="5"/>
      <c r="I3" s="14">
        <v>0.7</v>
      </c>
      <c r="J3" s="10">
        <v>2021</v>
      </c>
    </row>
    <row r="4" spans="1:10" x14ac:dyDescent="0.25">
      <c r="A4" s="6" t="str">
        <f t="shared" si="0"/>
        <v>LM-GRP-PUPILLearners</v>
      </c>
      <c r="B4" s="11" t="s">
        <v>156</v>
      </c>
      <c r="C4" s="5" t="s">
        <v>156</v>
      </c>
      <c r="D4" s="5">
        <v>43224042</v>
      </c>
      <c r="E4" t="s">
        <v>0</v>
      </c>
      <c r="F4" t="s">
        <v>162</v>
      </c>
      <c r="G4" s="5"/>
      <c r="H4" s="5"/>
      <c r="I4" s="14">
        <v>0.7</v>
      </c>
      <c r="J4" s="10">
        <v>2021</v>
      </c>
    </row>
    <row r="5" spans="1:10" x14ac:dyDescent="0.25">
      <c r="A5" s="6" t="str">
        <f t="shared" si="0"/>
        <v>LM-LONG-VETLearners</v>
      </c>
      <c r="B5" s="11" t="s">
        <v>151</v>
      </c>
      <c r="C5" s="5" t="s">
        <v>151</v>
      </c>
      <c r="D5" s="5">
        <v>43224063</v>
      </c>
      <c r="E5" t="s">
        <v>0</v>
      </c>
      <c r="F5" t="s">
        <v>243</v>
      </c>
      <c r="G5" s="5"/>
      <c r="H5" s="5"/>
      <c r="I5" s="14">
        <v>0.7</v>
      </c>
      <c r="J5" s="10">
        <v>2021</v>
      </c>
    </row>
    <row r="6" spans="1:10" x14ac:dyDescent="0.25">
      <c r="A6" s="6" t="str">
        <f t="shared" si="0"/>
        <v>LM-SHORT-PUPILLearners</v>
      </c>
      <c r="B6" s="11" t="s">
        <v>157</v>
      </c>
      <c r="C6" s="5" t="s">
        <v>157</v>
      </c>
      <c r="D6" s="5">
        <v>43224081</v>
      </c>
      <c r="E6" t="s">
        <v>0</v>
      </c>
      <c r="F6" t="s">
        <v>162</v>
      </c>
      <c r="G6" s="5"/>
      <c r="H6" s="5"/>
      <c r="I6" s="14">
        <v>0.7</v>
      </c>
      <c r="J6" s="10">
        <v>2021</v>
      </c>
    </row>
    <row r="7" spans="1:10" x14ac:dyDescent="0.25">
      <c r="A7" s="6" t="str">
        <f t="shared" si="0"/>
        <v>LM-SKILL-VETLearners</v>
      </c>
      <c r="B7" s="11" t="s">
        <v>150</v>
      </c>
      <c r="C7" s="5" t="s">
        <v>150</v>
      </c>
      <c r="D7" s="5">
        <v>43224069</v>
      </c>
      <c r="E7" t="s">
        <v>0</v>
      </c>
      <c r="F7" t="s">
        <v>243</v>
      </c>
      <c r="G7" s="5"/>
      <c r="H7" s="5"/>
      <c r="I7" s="14">
        <v>0.7</v>
      </c>
      <c r="J7" s="10">
        <v>2021</v>
      </c>
    </row>
    <row r="8" spans="1:10" x14ac:dyDescent="0.25">
      <c r="A8" s="6" t="str">
        <f t="shared" si="0"/>
        <v>OA-HOS-TTTLearners</v>
      </c>
      <c r="B8" s="11" t="s">
        <v>158</v>
      </c>
      <c r="C8" s="5" t="s">
        <v>158</v>
      </c>
      <c r="D8" s="5">
        <v>43224045</v>
      </c>
      <c r="E8" t="s">
        <v>0</v>
      </c>
      <c r="F8" t="s">
        <v>161</v>
      </c>
      <c r="G8" s="5"/>
      <c r="H8" s="5"/>
      <c r="I8" s="14">
        <v>0.7</v>
      </c>
      <c r="J8" s="10">
        <v>2021</v>
      </c>
    </row>
    <row r="9" spans="1:10" x14ac:dyDescent="0.25">
      <c r="A9" s="6" t="str">
        <f t="shared" si="0"/>
        <v>OA-INV-EXPLearners</v>
      </c>
      <c r="B9" s="11" t="s">
        <v>155</v>
      </c>
      <c r="C9" s="5" t="s">
        <v>155</v>
      </c>
      <c r="D9" s="5">
        <v>43224048</v>
      </c>
      <c r="E9" t="s">
        <v>0</v>
      </c>
      <c r="F9" t="s">
        <v>161</v>
      </c>
      <c r="G9" s="5"/>
      <c r="H9" s="5"/>
      <c r="I9" s="14">
        <v>0.7</v>
      </c>
      <c r="J9" s="10">
        <v>2021</v>
      </c>
    </row>
    <row r="10" spans="1:10" x14ac:dyDescent="0.25">
      <c r="A10" s="6" t="str">
        <f t="shared" si="0"/>
        <v>SM-COUR-TRAINLearners</v>
      </c>
      <c r="B10" s="11" t="s">
        <v>154</v>
      </c>
      <c r="C10" s="5" t="s">
        <v>154</v>
      </c>
      <c r="D10" s="5">
        <v>43224039</v>
      </c>
      <c r="E10" t="s">
        <v>0</v>
      </c>
      <c r="F10" t="s">
        <v>161</v>
      </c>
      <c r="G10" s="5"/>
      <c r="H10" s="5"/>
      <c r="I10" s="14">
        <v>0.7</v>
      </c>
      <c r="J10" s="10">
        <v>2021</v>
      </c>
    </row>
    <row r="11" spans="1:10" x14ac:dyDescent="0.25">
      <c r="A11" s="6" t="str">
        <f t="shared" si="0"/>
        <v>SM-JOB-SHDWLearners</v>
      </c>
      <c r="B11" s="11" t="s">
        <v>153</v>
      </c>
      <c r="C11" s="5" t="s">
        <v>153</v>
      </c>
      <c r="D11" s="5">
        <v>43224051</v>
      </c>
      <c r="E11" t="s">
        <v>0</v>
      </c>
      <c r="F11" t="s">
        <v>161</v>
      </c>
      <c r="G11" s="5"/>
      <c r="H11" s="5"/>
      <c r="I11" s="14">
        <v>0.7</v>
      </c>
      <c r="J11" s="10">
        <v>2021</v>
      </c>
    </row>
    <row r="12" spans="1:10" x14ac:dyDescent="0.25">
      <c r="A12" s="6" t="str">
        <f t="shared" si="0"/>
        <v>SM-TTALearners</v>
      </c>
      <c r="B12" s="11" t="s">
        <v>152</v>
      </c>
      <c r="C12" s="5" t="s">
        <v>152</v>
      </c>
      <c r="D12" s="5">
        <v>43224099</v>
      </c>
      <c r="E12" t="s">
        <v>0</v>
      </c>
      <c r="F12" t="s">
        <v>161</v>
      </c>
      <c r="G12" s="5"/>
      <c r="H12" s="5"/>
      <c r="I12" s="14">
        <v>0.7</v>
      </c>
      <c r="J12" s="10">
        <v>2021</v>
      </c>
    </row>
    <row r="13" spans="1:10" x14ac:dyDescent="0.25">
      <c r="A13" s="6" t="str">
        <f t="shared" si="0"/>
        <v>HE-STAStaff_Accomp</v>
      </c>
      <c r="B13" s="11" t="s">
        <v>159</v>
      </c>
      <c r="C13" s="5" t="s">
        <v>159</v>
      </c>
      <c r="D13" s="5">
        <v>43224084</v>
      </c>
      <c r="E13" t="s">
        <v>171</v>
      </c>
      <c r="F13" t="s">
        <v>161</v>
      </c>
      <c r="G13" s="5"/>
      <c r="H13" s="5"/>
      <c r="I13" s="14">
        <v>0.7</v>
      </c>
      <c r="J13" s="10">
        <v>2021</v>
      </c>
    </row>
    <row r="14" spans="1:10" x14ac:dyDescent="0.25">
      <c r="A14" s="6" t="str">
        <f t="shared" si="0"/>
        <v>HE-STTStaff_Accomp</v>
      </c>
      <c r="B14" s="11" t="s">
        <v>160</v>
      </c>
      <c r="C14" s="5" t="s">
        <v>160</v>
      </c>
      <c r="D14" s="5">
        <v>43224087</v>
      </c>
      <c r="E14" t="s">
        <v>171</v>
      </c>
      <c r="F14" t="s">
        <v>161</v>
      </c>
      <c r="G14" s="5"/>
      <c r="H14" s="5"/>
      <c r="I14" s="14">
        <v>0.7</v>
      </c>
      <c r="J14" s="10">
        <v>2021</v>
      </c>
    </row>
    <row r="15" spans="1:10" x14ac:dyDescent="0.25">
      <c r="A15" s="6" t="str">
        <f t="shared" si="0"/>
        <v>LM-GRP-PUPILStaff_Accomp</v>
      </c>
      <c r="B15" s="11" t="s">
        <v>156</v>
      </c>
      <c r="C15" s="5" t="s">
        <v>156</v>
      </c>
      <c r="D15" s="5">
        <v>43224042</v>
      </c>
      <c r="E15" t="s">
        <v>171</v>
      </c>
      <c r="F15" t="s">
        <v>161</v>
      </c>
      <c r="G15" s="5"/>
      <c r="H15" s="5"/>
      <c r="I15" s="14">
        <v>0.7</v>
      </c>
      <c r="J15" s="10">
        <v>2021</v>
      </c>
    </row>
    <row r="16" spans="1:10" x14ac:dyDescent="0.25">
      <c r="A16" s="6" t="str">
        <f t="shared" si="0"/>
        <v>LM-LONG-VETStaff_Accomp</v>
      </c>
      <c r="B16" s="11" t="s">
        <v>151</v>
      </c>
      <c r="C16" s="5" t="s">
        <v>151</v>
      </c>
      <c r="D16" s="5">
        <v>43224063</v>
      </c>
      <c r="E16" t="s">
        <v>171</v>
      </c>
      <c r="F16" t="s">
        <v>161</v>
      </c>
      <c r="G16" s="5"/>
      <c r="H16" s="5"/>
      <c r="I16" s="14">
        <v>0.7</v>
      </c>
      <c r="J16" s="10">
        <v>2021</v>
      </c>
    </row>
    <row r="17" spans="1:10" x14ac:dyDescent="0.25">
      <c r="A17" s="6" t="str">
        <f t="shared" si="0"/>
        <v>LM-SHORT-PUPILStaff_Accomp</v>
      </c>
      <c r="B17" s="11" t="s">
        <v>157</v>
      </c>
      <c r="C17" s="5" t="s">
        <v>157</v>
      </c>
      <c r="D17" s="5">
        <v>43224081</v>
      </c>
      <c r="E17" t="s">
        <v>171</v>
      </c>
      <c r="F17" t="s">
        <v>161</v>
      </c>
      <c r="G17" s="5"/>
      <c r="H17" s="5"/>
      <c r="I17" s="14">
        <v>0.7</v>
      </c>
      <c r="J17" s="10">
        <v>2021</v>
      </c>
    </row>
    <row r="18" spans="1:10" x14ac:dyDescent="0.25">
      <c r="A18" s="6" t="str">
        <f t="shared" si="0"/>
        <v>LM-SKILL-VETStaff_Accomp</v>
      </c>
      <c r="B18" s="11" t="s">
        <v>150</v>
      </c>
      <c r="C18" s="5" t="s">
        <v>150</v>
      </c>
      <c r="D18" s="5">
        <v>43224069</v>
      </c>
      <c r="E18" t="s">
        <v>171</v>
      </c>
      <c r="F18" t="s">
        <v>161</v>
      </c>
      <c r="G18" s="5"/>
      <c r="H18" s="5"/>
      <c r="I18" s="14">
        <v>0.7</v>
      </c>
      <c r="J18" s="10">
        <v>2021</v>
      </c>
    </row>
    <row r="19" spans="1:10" x14ac:dyDescent="0.25">
      <c r="A19" s="6" t="str">
        <f t="shared" si="0"/>
        <v>OA-HOS-TTTStaff_Accomp</v>
      </c>
      <c r="B19" s="11" t="s">
        <v>158</v>
      </c>
      <c r="C19" s="5" t="s">
        <v>158</v>
      </c>
      <c r="D19" s="5">
        <v>43224045</v>
      </c>
      <c r="E19" t="s">
        <v>171</v>
      </c>
      <c r="F19" t="s">
        <v>161</v>
      </c>
      <c r="G19" s="5"/>
      <c r="H19" s="5"/>
      <c r="I19" s="14">
        <v>0.7</v>
      </c>
      <c r="J19" s="10">
        <v>2021</v>
      </c>
    </row>
    <row r="20" spans="1:10" x14ac:dyDescent="0.25">
      <c r="A20" s="6" t="str">
        <f t="shared" si="0"/>
        <v>OA-INV-EXPStaff_Accomp</v>
      </c>
      <c r="B20" s="11" t="s">
        <v>155</v>
      </c>
      <c r="C20" s="5" t="s">
        <v>155</v>
      </c>
      <c r="D20" s="5">
        <v>43224048</v>
      </c>
      <c r="E20" t="s">
        <v>171</v>
      </c>
      <c r="F20" t="s">
        <v>161</v>
      </c>
      <c r="G20" s="5"/>
      <c r="H20" s="5"/>
      <c r="I20" s="14">
        <v>0.7</v>
      </c>
      <c r="J20" s="10">
        <v>2021</v>
      </c>
    </row>
    <row r="21" spans="1:10" x14ac:dyDescent="0.25">
      <c r="A21" s="6" t="str">
        <f t="shared" si="0"/>
        <v>SM-COUR-TRAINStaff_Accomp</v>
      </c>
      <c r="B21" s="11" t="s">
        <v>154</v>
      </c>
      <c r="C21" s="5" t="s">
        <v>154</v>
      </c>
      <c r="D21" s="5">
        <v>43224039</v>
      </c>
      <c r="E21" t="s">
        <v>171</v>
      </c>
      <c r="F21" t="s">
        <v>161</v>
      </c>
      <c r="G21" s="5"/>
      <c r="H21" s="5"/>
      <c r="I21" s="14">
        <v>0.7</v>
      </c>
      <c r="J21" s="10">
        <v>2021</v>
      </c>
    </row>
    <row r="22" spans="1:10" x14ac:dyDescent="0.25">
      <c r="A22" s="6" t="str">
        <f t="shared" si="0"/>
        <v>SM-JOB-SHDWStaff_Accomp</v>
      </c>
      <c r="B22" s="11" t="s">
        <v>153</v>
      </c>
      <c r="C22" s="5" t="s">
        <v>153</v>
      </c>
      <c r="D22" s="5">
        <v>43224051</v>
      </c>
      <c r="E22" t="s">
        <v>171</v>
      </c>
      <c r="F22" t="s">
        <v>161</v>
      </c>
      <c r="G22" s="5"/>
      <c r="H22" s="5"/>
      <c r="I22" s="14">
        <v>0.7</v>
      </c>
      <c r="J22" s="10">
        <v>2021</v>
      </c>
    </row>
    <row r="23" spans="1:10" x14ac:dyDescent="0.25">
      <c r="A23" s="6" t="str">
        <f t="shared" si="0"/>
        <v>SM-TTAStaff_Accomp</v>
      </c>
      <c r="B23" s="11" t="s">
        <v>152</v>
      </c>
      <c r="C23" s="5" t="s">
        <v>152</v>
      </c>
      <c r="D23" s="5">
        <v>43224099</v>
      </c>
      <c r="E23" t="s">
        <v>171</v>
      </c>
      <c r="F23" t="s">
        <v>161</v>
      </c>
      <c r="G23" s="5"/>
      <c r="H23" s="5"/>
      <c r="I23" s="14">
        <v>0.7</v>
      </c>
      <c r="J23" s="10">
        <v>2021</v>
      </c>
    </row>
    <row r="24" spans="1:10" x14ac:dyDescent="0.25">
      <c r="A24" s="6" t="str">
        <f t="shared" si="0"/>
        <v>LM-LONG-PUPILSLearners</v>
      </c>
      <c r="B24" s="15" t="s">
        <v>174</v>
      </c>
      <c r="D24">
        <v>43224060</v>
      </c>
      <c r="E24" t="s">
        <v>0</v>
      </c>
      <c r="F24" t="s">
        <v>162</v>
      </c>
      <c r="I24" s="14">
        <v>0.7</v>
      </c>
      <c r="J24" s="10">
        <v>2021</v>
      </c>
    </row>
    <row r="25" spans="1:10" x14ac:dyDescent="0.25">
      <c r="A25" s="6" t="str">
        <f t="shared" si="0"/>
        <v>LM-LONG-PUPILSStaff_Accomp</v>
      </c>
      <c r="B25" s="15" t="s">
        <v>174</v>
      </c>
      <c r="D25">
        <v>43224060</v>
      </c>
      <c r="E25" t="s">
        <v>171</v>
      </c>
      <c r="F25" t="s">
        <v>161</v>
      </c>
      <c r="I25" s="14">
        <v>0.7</v>
      </c>
      <c r="J25" s="10">
        <v>2021</v>
      </c>
    </row>
    <row r="26" spans="1:10" x14ac:dyDescent="0.25">
      <c r="A26" s="6" t="str">
        <f t="shared" si="0"/>
        <v>LM-SHORT-VETLearners</v>
      </c>
      <c r="B26" t="s">
        <v>240</v>
      </c>
      <c r="D26">
        <v>43224054</v>
      </c>
      <c r="E26" t="s">
        <v>0</v>
      </c>
      <c r="F26" t="s">
        <v>243</v>
      </c>
      <c r="I26" s="14">
        <v>0.7</v>
      </c>
      <c r="J26" s="10">
        <v>2021</v>
      </c>
    </row>
    <row r="27" spans="1:10" ht="15.75" thickBot="1" x14ac:dyDescent="0.3">
      <c r="A27" s="6" t="str">
        <f t="shared" si="0"/>
        <v>LM-SHORT-VETStaff_Accomp</v>
      </c>
      <c r="B27" t="s">
        <v>240</v>
      </c>
      <c r="D27">
        <v>43224054</v>
      </c>
      <c r="E27" t="s">
        <v>171</v>
      </c>
      <c r="F27" t="s">
        <v>161</v>
      </c>
      <c r="I27" s="14">
        <v>0.7</v>
      </c>
      <c r="J27" s="10">
        <v>2021</v>
      </c>
    </row>
    <row r="28" spans="1:10" ht="15.75" thickBot="1" x14ac:dyDescent="0.3">
      <c r="A28" s="6" t="str">
        <f t="shared" si="0"/>
        <v>LM-GRP-ADULTLearners</v>
      </c>
      <c r="B28" s="17" t="s">
        <v>241</v>
      </c>
      <c r="E28" t="s">
        <v>0</v>
      </c>
      <c r="F28" t="s">
        <v>163</v>
      </c>
      <c r="I28" s="14">
        <v>0.7</v>
      </c>
      <c r="J28" s="10">
        <v>2021</v>
      </c>
    </row>
    <row r="29" spans="1:10" ht="15.75" thickBot="1" x14ac:dyDescent="0.3">
      <c r="A29" s="6" t="str">
        <f t="shared" si="0"/>
        <v>LM-GRP-ADULTStaff_Accomp</v>
      </c>
      <c r="B29" s="17" t="s">
        <v>241</v>
      </c>
      <c r="E29" t="s">
        <v>171</v>
      </c>
      <c r="F29" t="s">
        <v>161</v>
      </c>
      <c r="I29" s="14">
        <v>0.7</v>
      </c>
      <c r="J29" s="10">
        <v>2021</v>
      </c>
    </row>
    <row r="30" spans="1:10" ht="15.75" thickBot="1" x14ac:dyDescent="0.3">
      <c r="A30" s="6" t="str">
        <f t="shared" si="0"/>
        <v>LM-SHORT-ADULTLearners</v>
      </c>
      <c r="B30" s="18" t="s">
        <v>242</v>
      </c>
      <c r="E30" t="s">
        <v>0</v>
      </c>
      <c r="F30" t="s">
        <v>163</v>
      </c>
      <c r="I30" s="14">
        <v>0.7</v>
      </c>
      <c r="J30" s="10">
        <v>2021</v>
      </c>
    </row>
    <row r="31" spans="1:10" ht="15.75" thickBot="1" x14ac:dyDescent="0.3">
      <c r="A31" s="6" t="str">
        <f t="shared" si="0"/>
        <v>LM-SHORT-ADULTStaff_Accomp</v>
      </c>
      <c r="B31" s="18" t="s">
        <v>242</v>
      </c>
      <c r="E31" t="s">
        <v>171</v>
      </c>
      <c r="F31" t="s">
        <v>161</v>
      </c>
      <c r="I31" s="14">
        <v>0.7</v>
      </c>
      <c r="J31" s="10">
        <v>2021</v>
      </c>
    </row>
  </sheetData>
  <sortState xmlns:xlrd2="http://schemas.microsoft.com/office/spreadsheetml/2017/richdata2" ref="A2:J23">
    <sortCondition ref="E2:E23"/>
    <sortCondition ref="B2:B23"/>
  </sortState>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9"/>
  <sheetViews>
    <sheetView workbookViewId="0">
      <selection activeCell="B13" sqref="B13"/>
    </sheetView>
  </sheetViews>
  <sheetFormatPr defaultRowHeight="15" x14ac:dyDescent="0.25"/>
  <cols>
    <col min="1" max="1" width="11" bestFit="1" customWidth="1"/>
    <col min="2" max="2" width="39.28515625" bestFit="1" customWidth="1"/>
    <col min="3" max="3" width="12.28515625" bestFit="1" customWidth="1"/>
    <col min="4" max="4" width="7.7109375" bestFit="1" customWidth="1"/>
    <col min="6" max="6" width="5.28515625" customWidth="1"/>
    <col min="7" max="7" width="105.28515625" customWidth="1"/>
  </cols>
  <sheetData>
    <row r="1" spans="1:7" x14ac:dyDescent="0.25">
      <c r="A1" s="4" t="s">
        <v>2</v>
      </c>
      <c r="B1" s="4" t="s">
        <v>3</v>
      </c>
      <c r="C1" s="4" t="s">
        <v>4</v>
      </c>
      <c r="D1" s="4" t="s">
        <v>5</v>
      </c>
    </row>
    <row r="2" spans="1:7" x14ac:dyDescent="0.25">
      <c r="A2" t="s">
        <v>6</v>
      </c>
      <c r="B2" t="s">
        <v>7</v>
      </c>
      <c r="C2" t="s">
        <v>8</v>
      </c>
      <c r="D2" t="s">
        <v>9</v>
      </c>
      <c r="F2" s="2" t="s">
        <v>126</v>
      </c>
      <c r="G2" s="2"/>
    </row>
    <row r="3" spans="1:7" x14ac:dyDescent="0.25">
      <c r="A3" t="s">
        <v>10</v>
      </c>
      <c r="B3" t="s">
        <v>11</v>
      </c>
      <c r="C3" t="s">
        <v>8</v>
      </c>
      <c r="D3" t="s">
        <v>9</v>
      </c>
      <c r="F3" s="2" t="s">
        <v>127</v>
      </c>
      <c r="G3" s="2"/>
    </row>
    <row r="4" spans="1:7" x14ac:dyDescent="0.25">
      <c r="A4" t="s">
        <v>12</v>
      </c>
      <c r="B4" t="s">
        <v>13</v>
      </c>
      <c r="C4" t="s">
        <v>8</v>
      </c>
      <c r="D4" t="s">
        <v>14</v>
      </c>
      <c r="F4" s="2" t="s">
        <v>128</v>
      </c>
      <c r="G4" s="2"/>
    </row>
    <row r="5" spans="1:7" x14ac:dyDescent="0.25">
      <c r="A5" t="s">
        <v>15</v>
      </c>
      <c r="B5" t="s">
        <v>16</v>
      </c>
      <c r="C5" t="s">
        <v>8</v>
      </c>
      <c r="D5" t="s">
        <v>14</v>
      </c>
      <c r="F5" s="2"/>
      <c r="G5" s="2" t="s">
        <v>132</v>
      </c>
    </row>
    <row r="6" spans="1:7" x14ac:dyDescent="0.25">
      <c r="A6" t="s">
        <v>17</v>
      </c>
      <c r="B6" t="s">
        <v>18</v>
      </c>
      <c r="C6" t="s">
        <v>8</v>
      </c>
      <c r="D6" t="s">
        <v>9</v>
      </c>
      <c r="F6" s="2" t="s">
        <v>133</v>
      </c>
      <c r="G6" s="2"/>
    </row>
    <row r="7" spans="1:7" x14ac:dyDescent="0.25">
      <c r="A7" t="s">
        <v>19</v>
      </c>
      <c r="B7" t="s">
        <v>20</v>
      </c>
      <c r="C7" t="s">
        <v>8</v>
      </c>
      <c r="D7" t="s">
        <v>14</v>
      </c>
      <c r="F7" s="2" t="s">
        <v>134</v>
      </c>
      <c r="G7" s="2"/>
    </row>
    <row r="8" spans="1:7" x14ac:dyDescent="0.25">
      <c r="A8" t="s">
        <v>21</v>
      </c>
      <c r="B8" t="s">
        <v>22</v>
      </c>
      <c r="C8" t="s">
        <v>8</v>
      </c>
      <c r="D8" t="s">
        <v>23</v>
      </c>
      <c r="F8" s="2" t="s">
        <v>129</v>
      </c>
      <c r="G8" s="2"/>
    </row>
    <row r="9" spans="1:7" x14ac:dyDescent="0.25">
      <c r="A9" t="s">
        <v>24</v>
      </c>
      <c r="B9" t="s">
        <v>25</v>
      </c>
      <c r="C9" t="s">
        <v>8</v>
      </c>
      <c r="D9" t="s">
        <v>14</v>
      </c>
    </row>
    <row r="10" spans="1:7" x14ac:dyDescent="0.25">
      <c r="A10" t="s">
        <v>26</v>
      </c>
      <c r="B10" t="s">
        <v>27</v>
      </c>
      <c r="C10" t="s">
        <v>8</v>
      </c>
      <c r="D10" t="s">
        <v>23</v>
      </c>
    </row>
    <row r="11" spans="1:7" x14ac:dyDescent="0.25">
      <c r="A11" t="s">
        <v>28</v>
      </c>
      <c r="B11" t="s">
        <v>29</v>
      </c>
      <c r="C11" t="s">
        <v>8</v>
      </c>
      <c r="D11" t="s">
        <v>9</v>
      </c>
    </row>
    <row r="12" spans="1:7" x14ac:dyDescent="0.25">
      <c r="A12" t="s">
        <v>30</v>
      </c>
      <c r="B12" t="s">
        <v>31</v>
      </c>
      <c r="C12" t="s">
        <v>8</v>
      </c>
      <c r="D12" t="s">
        <v>9</v>
      </c>
    </row>
    <row r="13" spans="1:7" x14ac:dyDescent="0.25">
      <c r="A13" t="s">
        <v>32</v>
      </c>
      <c r="B13" t="s">
        <v>33</v>
      </c>
      <c r="C13" t="s">
        <v>8</v>
      </c>
      <c r="D13" t="s">
        <v>9</v>
      </c>
    </row>
    <row r="14" spans="1:7" x14ac:dyDescent="0.25">
      <c r="A14" t="s">
        <v>34</v>
      </c>
      <c r="B14" t="s">
        <v>35</v>
      </c>
      <c r="C14" t="s">
        <v>8</v>
      </c>
      <c r="D14" t="s">
        <v>14</v>
      </c>
    </row>
    <row r="15" spans="1:7" x14ac:dyDescent="0.25">
      <c r="A15" t="s">
        <v>36</v>
      </c>
      <c r="B15" t="s">
        <v>37</v>
      </c>
      <c r="C15" t="s">
        <v>8</v>
      </c>
      <c r="D15" t="s">
        <v>23</v>
      </c>
    </row>
    <row r="16" spans="1:7" x14ac:dyDescent="0.25">
      <c r="A16" t="s">
        <v>38</v>
      </c>
      <c r="B16" t="s">
        <v>39</v>
      </c>
      <c r="C16" t="s">
        <v>8</v>
      </c>
      <c r="D16" t="s">
        <v>23</v>
      </c>
    </row>
    <row r="17" spans="1:4" x14ac:dyDescent="0.25">
      <c r="A17" t="s">
        <v>40</v>
      </c>
      <c r="B17" t="s">
        <v>41</v>
      </c>
      <c r="C17" t="s">
        <v>8</v>
      </c>
      <c r="D17" t="s">
        <v>9</v>
      </c>
    </row>
    <row r="18" spans="1:4" x14ac:dyDescent="0.25">
      <c r="A18" t="s">
        <v>42</v>
      </c>
      <c r="B18" t="s">
        <v>43</v>
      </c>
      <c r="C18" t="s">
        <v>8</v>
      </c>
      <c r="D18" t="s">
        <v>14</v>
      </c>
    </row>
    <row r="19" spans="1:4" x14ac:dyDescent="0.25">
      <c r="A19" t="s">
        <v>44</v>
      </c>
      <c r="B19" t="s">
        <v>45</v>
      </c>
      <c r="C19" t="s">
        <v>8</v>
      </c>
      <c r="D19" t="s">
        <v>23</v>
      </c>
    </row>
    <row r="20" spans="1:4" x14ac:dyDescent="0.25">
      <c r="A20" t="s">
        <v>46</v>
      </c>
      <c r="B20" t="s">
        <v>47</v>
      </c>
      <c r="C20" t="s">
        <v>8</v>
      </c>
      <c r="D20" t="s">
        <v>14</v>
      </c>
    </row>
    <row r="21" spans="1:4" x14ac:dyDescent="0.25">
      <c r="A21" t="s">
        <v>48</v>
      </c>
      <c r="B21" t="s">
        <v>49</v>
      </c>
      <c r="C21" t="s">
        <v>8</v>
      </c>
      <c r="D21" t="s">
        <v>23</v>
      </c>
    </row>
    <row r="22" spans="1:4" x14ac:dyDescent="0.25">
      <c r="A22" t="s">
        <v>50</v>
      </c>
      <c r="B22" t="s">
        <v>51</v>
      </c>
      <c r="C22" t="s">
        <v>8</v>
      </c>
      <c r="D22" t="s">
        <v>9</v>
      </c>
    </row>
    <row r="23" spans="1:4" x14ac:dyDescent="0.25">
      <c r="A23" t="s">
        <v>52</v>
      </c>
      <c r="B23" t="s">
        <v>53</v>
      </c>
      <c r="C23" t="s">
        <v>8</v>
      </c>
      <c r="D23" t="s">
        <v>9</v>
      </c>
    </row>
    <row r="24" spans="1:4" x14ac:dyDescent="0.25">
      <c r="A24" t="s">
        <v>54</v>
      </c>
      <c r="B24" t="s">
        <v>55</v>
      </c>
      <c r="C24" t="s">
        <v>8</v>
      </c>
      <c r="D24" t="s">
        <v>23</v>
      </c>
    </row>
    <row r="25" spans="1:4" x14ac:dyDescent="0.25">
      <c r="A25" t="s">
        <v>56</v>
      </c>
      <c r="B25" t="s">
        <v>57</v>
      </c>
      <c r="C25" t="s">
        <v>8</v>
      </c>
      <c r="D25" t="s">
        <v>14</v>
      </c>
    </row>
    <row r="26" spans="1:4" x14ac:dyDescent="0.25">
      <c r="A26" t="s">
        <v>58</v>
      </c>
      <c r="B26" t="s">
        <v>59</v>
      </c>
      <c r="C26" t="s">
        <v>8</v>
      </c>
      <c r="D26" t="s">
        <v>9</v>
      </c>
    </row>
    <row r="27" spans="1:4" x14ac:dyDescent="0.25">
      <c r="A27" t="s">
        <v>60</v>
      </c>
      <c r="B27" t="s">
        <v>61</v>
      </c>
      <c r="C27" t="s">
        <v>8</v>
      </c>
      <c r="D27" t="s">
        <v>14</v>
      </c>
    </row>
    <row r="28" spans="1:4" x14ac:dyDescent="0.25">
      <c r="A28" t="s">
        <v>62</v>
      </c>
      <c r="B28" t="s">
        <v>63</v>
      </c>
      <c r="C28" t="s">
        <v>8</v>
      </c>
      <c r="D28" t="s">
        <v>14</v>
      </c>
    </row>
    <row r="29" spans="1:4" x14ac:dyDescent="0.25">
      <c r="A29" t="s">
        <v>64</v>
      </c>
      <c r="B29" t="s">
        <v>65</v>
      </c>
      <c r="C29" t="s">
        <v>8</v>
      </c>
      <c r="D29" t="s">
        <v>14</v>
      </c>
    </row>
    <row r="30" spans="1:4" x14ac:dyDescent="0.25">
      <c r="A30" t="s">
        <v>66</v>
      </c>
      <c r="B30" t="s">
        <v>67</v>
      </c>
      <c r="C30" t="s">
        <v>8</v>
      </c>
      <c r="D30" t="s">
        <v>14</v>
      </c>
    </row>
    <row r="31" spans="1:4" x14ac:dyDescent="0.25">
      <c r="A31" t="s">
        <v>68</v>
      </c>
      <c r="B31" t="s">
        <v>69</v>
      </c>
      <c r="C31" t="s">
        <v>8</v>
      </c>
      <c r="D31" t="s">
        <v>9</v>
      </c>
    </row>
    <row r="32" spans="1:4" x14ac:dyDescent="0.25">
      <c r="A32" t="s">
        <v>1</v>
      </c>
      <c r="B32" t="s">
        <v>70</v>
      </c>
      <c r="C32" t="s">
        <v>8</v>
      </c>
      <c r="D32" t="s">
        <v>23</v>
      </c>
    </row>
    <row r="33" spans="1:4" x14ac:dyDescent="0.25">
      <c r="A33" t="s">
        <v>71</v>
      </c>
      <c r="B33" t="s">
        <v>72</v>
      </c>
      <c r="C33" t="s">
        <v>8</v>
      </c>
      <c r="D33" t="s">
        <v>14</v>
      </c>
    </row>
    <row r="34" spans="1:4" x14ac:dyDescent="0.25">
      <c r="A34" t="s">
        <v>73</v>
      </c>
      <c r="B34" t="s">
        <v>74</v>
      </c>
      <c r="C34" t="s">
        <v>8</v>
      </c>
      <c r="D34" t="s">
        <v>14</v>
      </c>
    </row>
    <row r="35" spans="1:4" x14ac:dyDescent="0.25">
      <c r="A35" t="s">
        <v>75</v>
      </c>
      <c r="B35" t="s">
        <v>76</v>
      </c>
      <c r="C35" t="s">
        <v>8</v>
      </c>
      <c r="D35" t="s">
        <v>23</v>
      </c>
    </row>
    <row r="36" spans="1:4" x14ac:dyDescent="0.25">
      <c r="A36" t="s">
        <v>77</v>
      </c>
      <c r="B36" t="s">
        <v>78</v>
      </c>
      <c r="C36" t="s">
        <v>79</v>
      </c>
      <c r="D36" t="s">
        <v>23</v>
      </c>
    </row>
    <row r="37" spans="1:4" x14ac:dyDescent="0.25">
      <c r="A37" t="s">
        <v>80</v>
      </c>
      <c r="B37" t="s">
        <v>81</v>
      </c>
      <c r="C37" t="s">
        <v>79</v>
      </c>
      <c r="D37" t="s">
        <v>23</v>
      </c>
    </row>
    <row r="38" spans="1:4" x14ac:dyDescent="0.25">
      <c r="A38" t="s">
        <v>82</v>
      </c>
      <c r="B38" t="s">
        <v>83</v>
      </c>
      <c r="C38" t="s">
        <v>79</v>
      </c>
      <c r="D38" t="s">
        <v>9</v>
      </c>
    </row>
    <row r="39" spans="1:4" x14ac:dyDescent="0.25">
      <c r="A39" t="s">
        <v>84</v>
      </c>
      <c r="B39" t="s">
        <v>85</v>
      </c>
      <c r="C39" t="s">
        <v>79</v>
      </c>
      <c r="D39" t="s">
        <v>23</v>
      </c>
    </row>
    <row r="40" spans="1:4" x14ac:dyDescent="0.25">
      <c r="A40" t="s">
        <v>86</v>
      </c>
      <c r="B40" t="s">
        <v>87</v>
      </c>
      <c r="C40" t="s">
        <v>79</v>
      </c>
      <c r="D40" t="s">
        <v>9</v>
      </c>
    </row>
    <row r="41" spans="1:4" x14ac:dyDescent="0.25">
      <c r="A41" t="s">
        <v>88</v>
      </c>
      <c r="B41" t="s">
        <v>89</v>
      </c>
      <c r="C41" t="s">
        <v>79</v>
      </c>
      <c r="D41" t="s">
        <v>23</v>
      </c>
    </row>
    <row r="42" spans="1:4" x14ac:dyDescent="0.25">
      <c r="A42" t="s">
        <v>90</v>
      </c>
      <c r="B42" t="s">
        <v>91</v>
      </c>
      <c r="C42" t="s">
        <v>79</v>
      </c>
      <c r="D42" t="s">
        <v>23</v>
      </c>
    </row>
    <row r="43" spans="1:4" x14ac:dyDescent="0.25">
      <c r="A43" t="s">
        <v>92</v>
      </c>
      <c r="B43" t="s">
        <v>93</v>
      </c>
      <c r="C43" t="s">
        <v>79</v>
      </c>
      <c r="D43" t="s">
        <v>9</v>
      </c>
    </row>
    <row r="44" spans="1:4" x14ac:dyDescent="0.25">
      <c r="A44" t="s">
        <v>94</v>
      </c>
      <c r="B44" t="s">
        <v>95</v>
      </c>
      <c r="C44" t="s">
        <v>79</v>
      </c>
      <c r="D44" t="s">
        <v>23</v>
      </c>
    </row>
    <row r="45" spans="1:4" x14ac:dyDescent="0.25">
      <c r="A45" t="s">
        <v>96</v>
      </c>
      <c r="B45" t="s">
        <v>97</v>
      </c>
      <c r="C45" t="s">
        <v>79</v>
      </c>
      <c r="D45" t="s">
        <v>9</v>
      </c>
    </row>
    <row r="46" spans="1:4" x14ac:dyDescent="0.25">
      <c r="A46" t="s">
        <v>98</v>
      </c>
      <c r="B46" t="s">
        <v>99</v>
      </c>
      <c r="C46" t="s">
        <v>79</v>
      </c>
      <c r="D46" t="s">
        <v>9</v>
      </c>
    </row>
    <row r="47" spans="1:4" x14ac:dyDescent="0.25">
      <c r="A47" t="s">
        <v>100</v>
      </c>
      <c r="B47" t="s">
        <v>101</v>
      </c>
      <c r="C47" t="s">
        <v>79</v>
      </c>
      <c r="D47" t="s">
        <v>23</v>
      </c>
    </row>
    <row r="48" spans="1:4" x14ac:dyDescent="0.25">
      <c r="A48" t="s">
        <v>102</v>
      </c>
      <c r="B48" t="s">
        <v>103</v>
      </c>
      <c r="C48" t="s">
        <v>79</v>
      </c>
      <c r="D48" t="s">
        <v>23</v>
      </c>
    </row>
    <row r="49" spans="1:4" x14ac:dyDescent="0.25">
      <c r="A49" t="s">
        <v>104</v>
      </c>
      <c r="B49" t="s">
        <v>105</v>
      </c>
      <c r="C49" t="s">
        <v>79</v>
      </c>
      <c r="D49" t="s">
        <v>23</v>
      </c>
    </row>
    <row r="50" spans="1:4" x14ac:dyDescent="0.25">
      <c r="A50" t="s">
        <v>106</v>
      </c>
      <c r="B50" t="s">
        <v>107</v>
      </c>
      <c r="C50" t="s">
        <v>79</v>
      </c>
      <c r="D50" t="s">
        <v>9</v>
      </c>
    </row>
    <row r="51" spans="1:4" x14ac:dyDescent="0.25">
      <c r="A51" t="s">
        <v>108</v>
      </c>
      <c r="B51" t="s">
        <v>109</v>
      </c>
      <c r="C51" t="s">
        <v>79</v>
      </c>
      <c r="D51" t="s">
        <v>23</v>
      </c>
    </row>
    <row r="52" spans="1:4" x14ac:dyDescent="0.25">
      <c r="A52" t="s">
        <v>110</v>
      </c>
      <c r="B52" t="s">
        <v>111</v>
      </c>
      <c r="C52" t="s">
        <v>79</v>
      </c>
      <c r="D52" t="s">
        <v>9</v>
      </c>
    </row>
    <row r="53" spans="1:4" x14ac:dyDescent="0.25">
      <c r="A53" t="s">
        <v>112</v>
      </c>
      <c r="B53" t="s">
        <v>113</v>
      </c>
      <c r="C53" t="s">
        <v>79</v>
      </c>
      <c r="D53" t="s">
        <v>23</v>
      </c>
    </row>
    <row r="54" spans="1:4" x14ac:dyDescent="0.25">
      <c r="A54" t="s">
        <v>114</v>
      </c>
      <c r="B54" t="s">
        <v>115</v>
      </c>
      <c r="C54" t="s">
        <v>79</v>
      </c>
      <c r="D54" t="s">
        <v>9</v>
      </c>
    </row>
    <row r="55" spans="1:4" x14ac:dyDescent="0.25">
      <c r="A55" t="s">
        <v>116</v>
      </c>
      <c r="B55" t="s">
        <v>117</v>
      </c>
      <c r="C55" t="s">
        <v>79</v>
      </c>
      <c r="D55" t="s">
        <v>23</v>
      </c>
    </row>
    <row r="56" spans="1:4" x14ac:dyDescent="0.25">
      <c r="A56" t="s">
        <v>118</v>
      </c>
      <c r="B56" t="s">
        <v>119</v>
      </c>
      <c r="C56" t="s">
        <v>79</v>
      </c>
      <c r="D56" t="s">
        <v>9</v>
      </c>
    </row>
    <row r="57" spans="1:4" x14ac:dyDescent="0.25">
      <c r="A57" t="s">
        <v>120</v>
      </c>
      <c r="B57" t="s">
        <v>121</v>
      </c>
      <c r="C57" t="s">
        <v>79</v>
      </c>
      <c r="D57" t="s">
        <v>23</v>
      </c>
    </row>
    <row r="58" spans="1:4" x14ac:dyDescent="0.25">
      <c r="A58" t="s">
        <v>122</v>
      </c>
      <c r="B58" t="s">
        <v>123</v>
      </c>
      <c r="C58" t="s">
        <v>79</v>
      </c>
      <c r="D58" t="s">
        <v>23</v>
      </c>
    </row>
    <row r="59" spans="1:4" x14ac:dyDescent="0.25">
      <c r="A59" t="s">
        <v>124</v>
      </c>
      <c r="B59" t="s">
        <v>125</v>
      </c>
      <c r="C59" t="s">
        <v>79</v>
      </c>
      <c r="D59"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ΚΑ122</vt:lpstr>
      <vt:lpstr>New 1 - NA Percentages</vt:lpstr>
      <vt:lpstr>List of NAs</vt:lpstr>
      <vt:lpstr>New 2 - Groups and rates</vt:lpstr>
      <vt:lpstr>New 3 - Activities</vt:lpstr>
      <vt:lpstr>Countries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ROULET Stephane (EAC-EXT)</dc:creator>
  <cp:lastModifiedBy>fpapas</cp:lastModifiedBy>
  <cp:lastPrinted>2021-04-17T19:34:34Z</cp:lastPrinted>
  <dcterms:created xsi:type="dcterms:W3CDTF">2020-08-19T06:22:24Z</dcterms:created>
  <dcterms:modified xsi:type="dcterms:W3CDTF">2022-01-11T11:28:12Z</dcterms:modified>
</cp:coreProperties>
</file>